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j300083\共有（小畑）\42 普通会計決算統計総括\H29\27-2  【国照会】平成28年度財政状況資料集の作成及び提出について\06 平成２８年度財政状況資料集の再分析\03-01 公表用様式\"/>
    </mc:Choice>
  </mc:AlternateContent>
  <bookViews>
    <workbookView xWindow="-15" yWindow="-15" windowWidth="19230" windowHeight="60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8" i="9" l="1"/>
  <c r="BG37" i="9"/>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AM38" i="9"/>
  <c r="U38" i="9"/>
  <c r="C38" i="9"/>
  <c r="CO37" i="9"/>
  <c r="AM37" i="9"/>
  <c r="U37" i="9"/>
  <c r="C37" i="9"/>
  <c r="AM36" i="9"/>
  <c r="C36" i="9"/>
  <c r="AM35" i="9"/>
  <c r="C35" i="9"/>
  <c r="U34" i="9"/>
  <c r="U35" i="9" s="1"/>
  <c r="U36" i="9" s="1"/>
  <c r="C34" i="9"/>
  <c r="AM34" i="9" l="1"/>
  <c r="BW34" i="9" s="1"/>
  <c r="BW35" i="9" s="1"/>
  <c r="BW36" i="9" s="1"/>
  <c r="BW37" i="9" s="1"/>
  <c r="BW38" i="9" s="1"/>
  <c r="BE34" i="9"/>
  <c r="BE35" i="9" s="1"/>
  <c r="BE36" i="9" s="1"/>
  <c r="BE37" i="9" s="1"/>
  <c r="BE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 r="CO36" i="9" s="1"/>
</calcChain>
</file>

<file path=xl/sharedStrings.xml><?xml version="1.0" encoding="utf-8"?>
<sst xmlns="http://schemas.openxmlformats.org/spreadsheetml/2006/main" count="1077" uniqueCount="566">
  <si>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</si>
  <si>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</si>
  <si>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</si>
  <si>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</si>
  <si>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</si>
  <si>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</si>
  <si>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</si>
  <si>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</si>
  <si>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</si>
  <si>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</si>
  <si>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</si>
  <si>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</si>
  <si>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</si>
  <si>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</si>
  <si>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</si>
  <si>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</si>
  <si>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</si>
  <si>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</si>
  <si>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</si>
  <si>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</si>
  <si>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</si>
  <si>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</si>
  <si>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</si>
  <si>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</si>
  <si>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</si>
  <si>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</si>
  <si>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</si>
  <si>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</si>
  <si>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</si>
  <si>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</si>
  <si>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</si>
  <si>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</si>
  <si>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</si>
  <si>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</si>
  <si>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</si>
  <si>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</si>
  <si>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</si>
  <si>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</si>
  <si>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</si>
  <si>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</si>
  <si>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</si>
  <si>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</si>
  <si>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</si>
  <si>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</si>
  <si>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</si>
  <si>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</si>
  <si>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</si>
  <si>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</si>
  <si>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</si>
  <si>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</si>
  <si>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</si>
  <si>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</si>
  <si>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</si>
  <si>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</si>
  <si>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</si>
  <si>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</si>
  <si>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</si>
  <si>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</si>
  <si>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</si>
  <si>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</si>
  <si>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</si>
  <si>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</si>
  <si>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</si>
  <si>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</si>
  <si>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</si>
  <si>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</si>
  <si>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</si>
  <si>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</si>
  <si>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</si>
  <si>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</si>
  <si>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</si>
  <si>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</si>
  <si>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</si>
  <si>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</si>
  <si>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</si>
  <si>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</si>
  <si>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</si>
  <si>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</si>
  <si>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</si>
  <si>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</si>
  <si>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</si>
  <si>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</si>
  <si>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日置市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</si>
  <si>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</si>
  <si>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</si>
  <si>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</si>
  <si>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</si>
  <si>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</si>
  <si>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</si>
  <si>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</si>
  <si>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</si>
  <si>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</si>
  <si>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</si>
  <si>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</si>
  <si>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</si>
  <si>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</si>
  <si>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</si>
  <si>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</si>
  <si>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</si>
  <si>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</si>
  <si>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</si>
  <si>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</si>
  <si>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</si>
  <si>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</si>
  <si>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</si>
  <si>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</si>
  <si>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</si>
  <si>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</si>
  <si>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</si>
  <si>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</si>
  <si>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</si>
  <si>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</si>
  <si>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</si>
  <si>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</si>
  <si>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</si>
  <si>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</si>
  <si>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</si>
  <si>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</si>
  <si>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</si>
  <si>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</si>
  <si>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</si>
  <si>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</si>
  <si>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</si>
  <si>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</si>
  <si>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</si>
  <si>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</si>
  <si>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</si>
  <si>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</si>
  <si>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</si>
  <si>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</si>
  <si>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</si>
  <si>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</si>
  <si>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</si>
  <si>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</si>
  <si>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</si>
  <si>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</si>
  <si>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</si>
  <si>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</si>
  <si>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</si>
  <si>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</si>
  <si>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</si>
  <si>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</si>
  <si>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</si>
  <si>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</si>
  <si>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</si>
  <si>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</si>
  <si>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</si>
  <si>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</si>
  <si>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</si>
  <si>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</si>
  <si>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</si>
  <si>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</si>
  <si>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</si>
  <si>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</si>
  <si>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</si>
  <si>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</si>
  <si>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</si>
  <si>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</si>
  <si>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</si>
  <si>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</si>
  <si>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</si>
  <si>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</si>
  <si>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</si>
  <si>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</si>
  <si>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</si>
  <si>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</si>
  <si>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</si>
  <si>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</si>
  <si>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</si>
  <si>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</si>
  <si>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</si>
  <si>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</si>
  <si>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</si>
  <si>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</si>
  <si>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</si>
  <si>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</si>
  <si>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</si>
  <si>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</si>
  <si>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</si>
  <si>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</si>
  <si>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</si>
  <si>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</si>
  <si>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</si>
  <si>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</si>
  <si>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</si>
  <si>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</si>
  <si>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</si>
  <si>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</si>
  <si>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</si>
  <si>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</si>
  <si>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</si>
  <si>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</si>
  <si>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</si>
  <si>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</si>
  <si>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</si>
  <si>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</si>
  <si>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鹿児島県日置市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</si>
  <si>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</si>
  <si>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</si>
  <si>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</si>
  <si>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</si>
  <si>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</si>
  <si>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</si>
  <si>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</si>
  <si>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</si>
  <si>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</si>
  <si>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</si>
  <si>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</si>
  <si>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</si>
  <si>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</si>
  <si>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</si>
  <si>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</si>
  <si>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</si>
  <si>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</si>
  <si>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</si>
  <si>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</si>
  <si>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</si>
  <si>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</si>
  <si>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</si>
  <si>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</si>
  <si>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</si>
  <si>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</si>
  <si>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</si>
  <si>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</si>
  <si>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</si>
  <si>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</si>
  <si>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</si>
  <si>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</si>
  <si>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</si>
  <si>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</si>
  <si>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</si>
  <si>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</si>
  <si>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</si>
  <si>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</si>
  <si>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</si>
  <si>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</si>
  <si>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</si>
  <si>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</si>
  <si>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</si>
  <si>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</si>
  <si>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</si>
  <si>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</si>
  <si>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</si>
  <si>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</si>
  <si>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</si>
  <si>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</si>
  <si>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</si>
  <si>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</si>
  <si>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</si>
  <si>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</si>
  <si>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</si>
  <si>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</si>
  <si>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</si>
  <si>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</si>
  <si>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</si>
  <si>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</si>
  <si>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</si>
  <si>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</si>
  <si>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</si>
  <si>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</si>
  <si>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</si>
  <si>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</si>
  <si>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</si>
  <si>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</si>
  <si>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</si>
  <si>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</si>
  <si>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</si>
  <si>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</si>
  <si>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</si>
  <si>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</si>
  <si>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</si>
  <si>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</si>
  <si>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</si>
  <si>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</si>
  <si>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</si>
  <si>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</si>
  <si>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</si>
  <si>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</si>
  <si>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</si>
  <si>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</si>
  <si>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</si>
  <si>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</si>
  <si>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</si>
  <si>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</si>
  <si>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</si>
  <si>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</si>
  <si>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</si>
  <si>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</si>
  <si>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</si>
  <si>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</si>
  <si>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</si>
  <si>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</si>
  <si>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</si>
  <si>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</si>
  <si>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</si>
  <si>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</si>
  <si>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</si>
  <si>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</si>
  <si>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</si>
  <si>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</si>
  <si>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</si>
  <si>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</si>
  <si>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</si>
  <si>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</si>
  <si>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</si>
  <si>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</si>
  <si>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</si>
  <si>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</si>
  <si>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</si>
  <si>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</si>
  <si>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</si>
  <si>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</si>
  <si>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</si>
  <si>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</si>
  <si>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</si>
  <si>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</si>
  <si>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</si>
  <si>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観光施設</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</si>
  <si>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</si>
  <si>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</si>
  <si>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</si>
  <si>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</si>
  <si>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</si>
  <si>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</si>
  <si>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</si>
  <si>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</si>
  <si>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</si>
  <si>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</si>
  <si>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</si>
  <si>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</si>
  <si>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</si>
  <si>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</si>
  <si>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</si>
  <si>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</si>
  <si>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</si>
  <si>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</si>
  <si>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</si>
  <si>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</si>
  <si>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</si>
  <si>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</si>
  <si>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</si>
  <si>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</si>
  <si>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</si>
  <si>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</si>
  <si>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</si>
  <si>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鹿児島県日置市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</si>
  <si>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</si>
  <si>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</si>
  <si>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</si>
  <si>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</si>
  <si>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</si>
  <si>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</si>
  <si>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</si>
  <si>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</si>
  <si>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</si>
  <si>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</si>
  <si>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</si>
  <si>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</si>
  <si>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</si>
  <si>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</si>
  <si>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</si>
  <si>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</si>
  <si>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</si>
  <si>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</si>
  <si>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</si>
  <si>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</si>
  <si>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</si>
  <si>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</si>
  <si>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</si>
  <si>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</si>
  <si>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</si>
  <si>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</si>
  <si>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</si>
  <si>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</si>
  <si>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</si>
  <si>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</si>
  <si>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</si>
  <si>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</si>
  <si>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</si>
  <si>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</si>
  <si>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</si>
  <si>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</si>
  <si>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</si>
  <si>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</si>
  <si>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</si>
  <si>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</si>
  <si>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</si>
  <si>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国民宿舎事業特別会計</t>
    <phoneticPr fontId="5"/>
  </si>
  <si>
    <t>温泉給湯事業特別会計</t>
    <phoneticPr fontId="5"/>
  </si>
  <si>
    <t>健康交流館事業特別会計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</si>
  <si>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</si>
  <si>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</si>
  <si>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</si>
  <si>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</si>
  <si>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</si>
  <si>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</si>
  <si>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</si>
  <si>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</si>
  <si>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</si>
  <si>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</si>
  <si>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</si>
  <si>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</si>
  <si>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</si>
  <si>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</si>
  <si>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</si>
  <si>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</si>
  <si>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</si>
  <si>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</si>
  <si>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</si>
  <si>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</si>
  <si>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</si>
  <si>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</si>
  <si>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</si>
  <si>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</si>
  <si>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</si>
  <si>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</si>
  <si>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</si>
  <si>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</si>
  <si>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</si>
  <si>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</si>
  <si>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</si>
  <si>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</si>
  <si>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</si>
  <si>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</si>
  <si>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</si>
  <si>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</si>
  <si>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</si>
  <si>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</si>
  <si>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</si>
  <si>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</si>
  <si>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</si>
  <si>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</si>
  <si>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</si>
  <si>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</si>
  <si>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</si>
  <si>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</si>
  <si>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</si>
  <si>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</si>
  <si>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</si>
  <si>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</si>
  <si>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</si>
  <si>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</si>
  <si>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</si>
  <si>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</si>
  <si>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</si>
  <si>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</si>
  <si>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</si>
  <si>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</si>
  <si>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</si>
  <si>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</si>
  <si>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</si>
  <si>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</si>
  <si>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</si>
  <si>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</si>
  <si>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</si>
  <si>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</si>
  <si>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</si>
  <si>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</si>
  <si>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</si>
  <si>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</si>
  <si>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</si>
  <si>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</si>
  <si>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</si>
  <si>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</si>
  <si>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</si>
  <si>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</si>
  <si>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</si>
  <si>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</si>
  <si>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</si>
  <si>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</si>
  <si>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</si>
  <si>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</si>
  <si>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</si>
  <si>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</si>
  <si>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</si>
  <si>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</si>
  <si>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</si>
  <si>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</si>
  <si>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</si>
  <si>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</si>
  <si>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</si>
  <si>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</si>
  <si>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</si>
  <si>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</si>
  <si>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</si>
  <si>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</si>
  <si>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</si>
  <si>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</si>
  <si>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</si>
  <si>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</si>
  <si>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</si>
  <si>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</si>
  <si>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</si>
  <si>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</si>
  <si>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</si>
  <si>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</si>
  <si>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</si>
  <si>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</si>
  <si>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</si>
  <si>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</si>
  <si>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</si>
  <si>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</si>
  <si>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</si>
  <si>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</si>
  <si>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</si>
  <si>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</si>
  <si>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</si>
  <si>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</si>
  <si>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</si>
  <si>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</si>
  <si>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</si>
  <si>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</si>
  <si>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</si>
  <si>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</si>
  <si>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</si>
  <si>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</si>
  <si>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</si>
  <si>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</si>
  <si>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</si>
  <si>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</si>
  <si>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</si>
  <si>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</si>
  <si>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</si>
  <si>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</si>
  <si>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</si>
  <si>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3.00</t>
  </si>
  <si>
    <t>▲ 1.21</t>
  </si>
  <si>
    <t>▲ 1.89</t>
  </si>
  <si>
    <t>▲ 2.62</t>
  </si>
  <si>
    <t>水道事業会計</t>
  </si>
  <si>
    <t>一般会計</t>
  </si>
  <si>
    <t>国民健康保険特別会計</t>
  </si>
  <si>
    <t>介護保険特別会計</t>
  </si>
  <si>
    <t>公共下水道事業特別会計</t>
  </si>
  <si>
    <t>健康交流館事業特別会計</t>
  </si>
  <si>
    <t>農業集落排水事業特別会計</t>
  </si>
  <si>
    <t>後期高齢者医療特別会計</t>
  </si>
  <si>
    <t>その他会計（赤字）</t>
  </si>
  <si>
    <t>その他会計（黒字）</t>
  </si>
  <si>
    <t>-</t>
    <phoneticPr fontId="2"/>
  </si>
  <si>
    <t>-</t>
    <phoneticPr fontId="2"/>
  </si>
  <si>
    <t>鹿児島県市町村総合事務組合</t>
    <rPh sb="0" eb="4">
      <t>カゴシマケン</t>
    </rPh>
    <rPh sb="4" eb="7">
      <t>シチョウソン</t>
    </rPh>
    <rPh sb="7" eb="9">
      <t>ソウゴウ</t>
    </rPh>
    <rPh sb="9" eb="11">
      <t>ジム</t>
    </rPh>
    <rPh sb="11" eb="13">
      <t>クミアイ</t>
    </rPh>
    <phoneticPr fontId="2"/>
  </si>
  <si>
    <t>いちき串木野市・日置市衛生処理組合</t>
    <rPh sb="3" eb="7">
      <t>クシキノシ</t>
    </rPh>
    <rPh sb="8" eb="11">
      <t>ヒオキシ</t>
    </rPh>
    <rPh sb="11" eb="13">
      <t>エイセイ</t>
    </rPh>
    <rPh sb="13" eb="15">
      <t>ショリ</t>
    </rPh>
    <rPh sb="15" eb="17">
      <t>クミアイ</t>
    </rPh>
    <phoneticPr fontId="2"/>
  </si>
  <si>
    <t>南薩地区衛生管理組合</t>
    <rPh sb="0" eb="2">
      <t>ナンサツ</t>
    </rPh>
    <rPh sb="2" eb="4">
      <t>チク</t>
    </rPh>
    <rPh sb="4" eb="6">
      <t>エイセイ</t>
    </rPh>
    <rPh sb="6" eb="8">
      <t>カンリ</t>
    </rPh>
    <rPh sb="8" eb="10">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</si>
  <si>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</si>
  <si>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</si>
  <si>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日置市農業公社</t>
    <rPh sb="0" eb="3">
      <t>ヒオキシ</t>
    </rPh>
    <rPh sb="3" eb="5">
      <t>ノウギョウ</t>
    </rPh>
    <rPh sb="5" eb="7">
      <t>コウシャ</t>
    </rPh>
    <phoneticPr fontId="2"/>
  </si>
  <si>
    <t>日置市土地開発公社</t>
    <rPh sb="0" eb="3">
      <t>ヒオキシ</t>
    </rPh>
    <rPh sb="3" eb="5">
      <t>トチ</t>
    </rPh>
    <rPh sb="5" eb="7">
      <t>カイハツ</t>
    </rPh>
    <rPh sb="7" eb="9">
      <t>コウシャ</t>
    </rPh>
    <phoneticPr fontId="2"/>
  </si>
  <si>
    <t>〇</t>
    <phoneticPr fontId="2"/>
  </si>
  <si>
    <t>ひおき地域エネルギー</t>
    <rPh sb="3" eb="5">
      <t>チイキ</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</si>
  <si>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</si>
  <si>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</si>
  <si>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</si>
  <si>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</si>
  <si>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</si>
  <si>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</si>
  <si>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</si>
  <si>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</si>
  <si>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</si>
  <si>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</si>
  <si>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</si>
  <si>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</si>
  <si>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</si>
  <si>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</si>
  <si>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平成27年度の将来負担比率については、近年の地方債発行を極力抑制したことや交付税措置のある有利な地方債の活用などにより、類似団体の平均と比較すると下回っている。今後も引き続き、将来世代に過度な負担を残さないよう、地方債の発行については、財政計画等に基づき、緊急性や重要性のある事業を選択した上で必要最小限にとどめるなど、財政の健全化に努める。一方で、有形固定資産減価償却率については、類似団体の平均と比較すると上回っている。本市の公共施設等については、昭和50年から平成12年頃までの期間に整備された施設が多く、昭和50年代に整備した施設については30年以上を経過しており、今後さらに老朽化対策が必要となるため、平成28年３月に策定した公共施設等総合管理計画に基づく取組（保有総量縮小や長寿命化）を推進する必要がある。</t>
    <phoneticPr fontId="5"/>
  </si>
  <si>
    <t>実質公債費比率については、年々減少傾向で推移し、また、将来負担比率については、平成28年度は前年度と比較し上昇したものの、いずれも類似団体の平均と比較すると下回っている。これは、交付税措置のある有利な地方債の活用や近年の地方債発行を極力抑制したことなどが要因となっている。今後においても引き続き、交付税措置のある有利な地方債を活用するとともに、地方債の発行については、財政計画等に基づき、緊急性や重要性のある事業を選択した上で必要最小限にとどめるなど、計画的な地方債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</si>
</sst>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0"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63727</c:v>
                </c:pt>
                <c:pt idx="4">
                  <c:v>66954</c:v>
                </c:pt>
              </c:numCache>
            </c:numRef>
          </c:val>
          <c:smooth val="0"/>
          <c:extLst>
            <c:ext xmlns:c16="http://schemas.microsoft.com/office/drawing/2014/chart" uri="{C3380CC4-5D6E-409C-BE32-E72D297353CC}">
              <c16:uniqueId val="{00000000-775D-484B-AFA8-38BD8C3CA24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81716</c:v>
                </c:pt>
                <c:pt idx="1">
                  <c:v>88432</c:v>
                </c:pt>
                <c:pt idx="2">
                  <c:v>115200</c:v>
                </c:pt>
                <c:pt idx="3">
                  <c:v>109760</c:v>
                </c:pt>
                <c:pt idx="4">
                  <c:v>106942</c:v>
                </c:pt>
              </c:numCache>
            </c:numRef>
          </c:val>
          <c:smooth val="0"/>
          <c:extLst>
            <c:ext xmlns:c16="http://schemas.microsoft.com/office/drawing/2014/chart" uri="{C3380CC4-5D6E-409C-BE32-E72D297353CC}">
              <c16:uniqueId val="{00000001-775D-484B-AFA8-38BD8C3CA241}"/>
            </c:ext>
          </c:extLst>
        </c:ser>
        <c:dLbls>
          <c:showLegendKey val="0"/>
          <c:showVal val="0"/>
          <c:showCatName val="0"/>
          <c:showSerName val="0"/>
          <c:showPercent val="0"/>
          <c:showBubbleSize val="0"/>
        </c:dLbls>
        <c:marker val="1"/>
        <c:smooth val="0"/>
        <c:axId val="106938368"/>
        <c:axId val="106940288"/>
      </c:lineChart>
      <c:catAx>
        <c:axId val="1069383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940288"/>
        <c:crosses val="autoZero"/>
        <c:auto val="1"/>
        <c:lblAlgn val="ctr"/>
        <c:lblOffset val="100"/>
        <c:tickLblSkip val="1"/>
        <c:tickMarkSkip val="1"/>
        <c:noMultiLvlLbl val="0"/>
      </c:catAx>
      <c:valAx>
        <c:axId val="10694028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9383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4.07</c:v>
                </c:pt>
                <c:pt idx="1">
                  <c:v>2.8</c:v>
                </c:pt>
                <c:pt idx="2">
                  <c:v>3.51</c:v>
                </c:pt>
                <c:pt idx="3">
                  <c:v>3.89</c:v>
                </c:pt>
                <c:pt idx="4">
                  <c:v>4.47</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28.52</c:v>
                </c:pt>
                <c:pt idx="1">
                  <c:v>28.71</c:v>
                </c:pt>
                <c:pt idx="2">
                  <c:v>28.69</c:v>
                </c:pt>
                <c:pt idx="3">
                  <c:v>28.1</c:v>
                </c:pt>
                <c:pt idx="4">
                  <c:v>27.43</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9959808"/>
        <c:axId val="1299660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0.49</c:v>
                </c:pt>
                <c:pt idx="1">
                  <c:v>-3</c:v>
                </c:pt>
                <c:pt idx="2">
                  <c:v>-1.21</c:v>
                </c:pt>
                <c:pt idx="3">
                  <c:v>-1.89</c:v>
                </c:pt>
                <c:pt idx="4">
                  <c:v>-2.62</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9959808"/>
        <c:axId val="129966080"/>
      </c:lineChart>
      <c:catAx>
        <c:axId val="129959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9966080"/>
        <c:crosses val="autoZero"/>
        <c:auto val="1"/>
        <c:lblAlgn val="ctr"/>
        <c:lblOffset val="100"/>
        <c:tickLblSkip val="1"/>
        <c:tickMarkSkip val="1"/>
        <c:noMultiLvlLbl val="0"/>
      </c:catAx>
      <c:valAx>
        <c:axId val="129966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959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0.01</c:v>
                </c:pt>
                <c:pt idx="2">
                  <c:v>#N/A</c:v>
                </c:pt>
                <c:pt idx="3">
                  <c:v>0.02</c:v>
                </c:pt>
                <c:pt idx="4">
                  <c:v>#N/A</c:v>
                </c:pt>
                <c:pt idx="5">
                  <c:v>0.01</c:v>
                </c:pt>
                <c:pt idx="6">
                  <c:v>#N/A</c:v>
                </c:pt>
                <c:pt idx="7">
                  <c:v>0.01</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0.02</c:v>
                </c:pt>
                <c:pt idx="2">
                  <c:v>#N/A</c:v>
                </c:pt>
                <c:pt idx="3">
                  <c:v>0.01</c:v>
                </c:pt>
                <c:pt idx="4">
                  <c:v>#N/A</c:v>
                </c:pt>
                <c:pt idx="5">
                  <c:v>0.02</c:v>
                </c:pt>
                <c:pt idx="6">
                  <c:v>#N/A</c:v>
                </c:pt>
                <c:pt idx="7">
                  <c:v>0.02</c:v>
                </c:pt>
                <c:pt idx="8">
                  <c:v>#N/A</c:v>
                </c:pt>
                <c:pt idx="9">
                  <c:v>0.01</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健康交流館事業特別会計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#N/A</c:v>
                </c:pt>
                <c:pt idx="3">
                  <c:v>0.01</c:v>
                </c:pt>
                <c:pt idx="4">
                  <c:v>#N/A</c:v>
                </c:pt>
                <c:pt idx="5">
                  <c:v>0.02</c:v>
                </c:pt>
                <c:pt idx="6">
                  <c:v>#N/A</c:v>
                </c:pt>
                <c:pt idx="7">
                  <c:v>0.08</c:v>
                </c:pt>
                <c:pt idx="8">
                  <c:v>#N/A</c:v>
                </c:pt>
                <c:pt idx="9">
                  <c:v>0.11</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7.0000000000000007E-2</c:v>
                </c:pt>
                <c:pt idx="2">
                  <c:v>#N/A</c:v>
                </c:pt>
                <c:pt idx="3">
                  <c:v>0.09</c:v>
                </c:pt>
                <c:pt idx="4">
                  <c:v>#N/A</c:v>
                </c:pt>
                <c:pt idx="5">
                  <c:v>0.11</c:v>
                </c:pt>
                <c:pt idx="6">
                  <c:v>#N/A</c:v>
                </c:pt>
                <c:pt idx="7">
                  <c:v>0.11</c:v>
                </c:pt>
                <c:pt idx="8">
                  <c:v>#N/A</c:v>
                </c:pt>
                <c:pt idx="9">
                  <c:v>0.11</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0.62</c:v>
                </c:pt>
                <c:pt idx="2">
                  <c:v>#N/A</c:v>
                </c:pt>
                <c:pt idx="3">
                  <c:v>0.43</c:v>
                </c:pt>
                <c:pt idx="4">
                  <c:v>#N/A</c:v>
                </c:pt>
                <c:pt idx="5">
                  <c:v>0.61</c:v>
                </c:pt>
                <c:pt idx="6">
                  <c:v>#N/A</c:v>
                </c:pt>
                <c:pt idx="7">
                  <c:v>1.47</c:v>
                </c:pt>
                <c:pt idx="8">
                  <c:v>#N/A</c:v>
                </c:pt>
                <c:pt idx="9">
                  <c:v>1.19</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2.0499999999999998</c:v>
                </c:pt>
                <c:pt idx="2">
                  <c:v>#N/A</c:v>
                </c:pt>
                <c:pt idx="3">
                  <c:v>2.1</c:v>
                </c:pt>
                <c:pt idx="4">
                  <c:v>#N/A</c:v>
                </c:pt>
                <c:pt idx="5">
                  <c:v>2.4900000000000002</c:v>
                </c:pt>
                <c:pt idx="6">
                  <c:v>#N/A</c:v>
                </c:pt>
                <c:pt idx="7">
                  <c:v>1.01</c:v>
                </c:pt>
                <c:pt idx="8">
                  <c:v>#N/A</c:v>
                </c:pt>
                <c:pt idx="9">
                  <c:v>2.3199999999999998</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4.07</c:v>
                </c:pt>
                <c:pt idx="2">
                  <c:v>#N/A</c:v>
                </c:pt>
                <c:pt idx="3">
                  <c:v>2.8</c:v>
                </c:pt>
                <c:pt idx="4">
                  <c:v>#N/A</c:v>
                </c:pt>
                <c:pt idx="5">
                  <c:v>3.51</c:v>
                </c:pt>
                <c:pt idx="6">
                  <c:v>#N/A</c:v>
                </c:pt>
                <c:pt idx="7">
                  <c:v>3.88</c:v>
                </c:pt>
                <c:pt idx="8">
                  <c:v>#N/A</c:v>
                </c:pt>
                <c:pt idx="9">
                  <c:v>4.47</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7.75</c:v>
                </c:pt>
                <c:pt idx="2">
                  <c:v>#N/A</c:v>
                </c:pt>
                <c:pt idx="3">
                  <c:v>8.86</c:v>
                </c:pt>
                <c:pt idx="4">
                  <c:v>#N/A</c:v>
                </c:pt>
                <c:pt idx="5">
                  <c:v>9.58</c:v>
                </c:pt>
                <c:pt idx="6">
                  <c:v>#N/A</c:v>
                </c:pt>
                <c:pt idx="7">
                  <c:v>10.54</c:v>
                </c:pt>
                <c:pt idx="8">
                  <c:v>#N/A</c:v>
                </c:pt>
                <c:pt idx="9">
                  <c:v>11.53</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06946560"/>
        <c:axId val="106948096"/>
      </c:barChart>
      <c:catAx>
        <c:axId val="106946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948096"/>
        <c:crosses val="autoZero"/>
        <c:auto val="1"/>
        <c:lblAlgn val="ctr"/>
        <c:lblOffset val="100"/>
        <c:tickLblSkip val="1"/>
        <c:tickMarkSkip val="1"/>
        <c:noMultiLvlLbl val="0"/>
      </c:catAx>
      <c:valAx>
        <c:axId val="106948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9465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2740</c:v>
                </c:pt>
                <c:pt idx="5">
                  <c:v>2723</c:v>
                </c:pt>
                <c:pt idx="8">
                  <c:v>2738</c:v>
                </c:pt>
                <c:pt idx="11">
                  <c:v>2657</c:v>
                </c:pt>
                <c:pt idx="14">
                  <c:v>2552</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6</c:v>
                </c:pt>
                <c:pt idx="3">
                  <c:v>6</c:v>
                </c:pt>
                <c:pt idx="6">
                  <c:v>6</c:v>
                </c:pt>
                <c:pt idx="9">
                  <c:v>6</c:v>
                </c:pt>
                <c:pt idx="12">
                  <c:v>5</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24</c:v>
                </c:pt>
                <c:pt idx="3">
                  <c:v>13</c:v>
                </c:pt>
                <c:pt idx="6">
                  <c:v>0</c:v>
                </c:pt>
                <c:pt idx="9">
                  <c:v>0</c:v>
                </c:pt>
                <c:pt idx="12">
                  <c:v>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209</c:v>
                </c:pt>
                <c:pt idx="3">
                  <c:v>187</c:v>
                </c:pt>
                <c:pt idx="6">
                  <c:v>197</c:v>
                </c:pt>
                <c:pt idx="9">
                  <c:v>188</c:v>
                </c:pt>
                <c:pt idx="12">
                  <c:v>165</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3977</c:v>
                </c:pt>
                <c:pt idx="3">
                  <c:v>3774</c:v>
                </c:pt>
                <c:pt idx="6">
                  <c:v>3469</c:v>
                </c:pt>
                <c:pt idx="9">
                  <c:v>3228</c:v>
                </c:pt>
                <c:pt idx="12">
                  <c:v>3059</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06728448"/>
        <c:axId val="1067306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1476</c:v>
                </c:pt>
                <c:pt idx="2">
                  <c:v>#N/A</c:v>
                </c:pt>
                <c:pt idx="3">
                  <c:v>#N/A</c:v>
                </c:pt>
                <c:pt idx="4">
                  <c:v>1257</c:v>
                </c:pt>
                <c:pt idx="5">
                  <c:v>#N/A</c:v>
                </c:pt>
                <c:pt idx="6">
                  <c:v>#N/A</c:v>
                </c:pt>
                <c:pt idx="7">
                  <c:v>934</c:v>
                </c:pt>
                <c:pt idx="8">
                  <c:v>#N/A</c:v>
                </c:pt>
                <c:pt idx="9">
                  <c:v>#N/A</c:v>
                </c:pt>
                <c:pt idx="10">
                  <c:v>765</c:v>
                </c:pt>
                <c:pt idx="11">
                  <c:v>#N/A</c:v>
                </c:pt>
                <c:pt idx="12">
                  <c:v>#N/A</c:v>
                </c:pt>
                <c:pt idx="13">
                  <c:v>677</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06728448"/>
        <c:axId val="106730624"/>
      </c:lineChart>
      <c:catAx>
        <c:axId val="106728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730624"/>
        <c:crosses val="autoZero"/>
        <c:auto val="1"/>
        <c:lblAlgn val="ctr"/>
        <c:lblOffset val="100"/>
        <c:tickLblSkip val="1"/>
        <c:tickMarkSkip val="1"/>
        <c:noMultiLvlLbl val="0"/>
      </c:catAx>
      <c:valAx>
        <c:axId val="106730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728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23057</c:v>
                </c:pt>
                <c:pt idx="5">
                  <c:v>22620</c:v>
                </c:pt>
                <c:pt idx="8">
                  <c:v>22082</c:v>
                </c:pt>
                <c:pt idx="11">
                  <c:v>23253</c:v>
                </c:pt>
                <c:pt idx="14">
                  <c:v>23349</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2225</c:v>
                </c:pt>
                <c:pt idx="5">
                  <c:v>2008</c:v>
                </c:pt>
                <c:pt idx="8">
                  <c:v>1900</c:v>
                </c:pt>
                <c:pt idx="11">
                  <c:v>1777</c:v>
                </c:pt>
                <c:pt idx="14">
                  <c:v>1638</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7959</c:v>
                </c:pt>
                <c:pt idx="5">
                  <c:v>7949</c:v>
                </c:pt>
                <c:pt idx="8">
                  <c:v>8258</c:v>
                </c:pt>
                <c:pt idx="11">
                  <c:v>7882</c:v>
                </c:pt>
                <c:pt idx="14">
                  <c:v>7577</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157</c:v>
                </c:pt>
                <c:pt idx="3">
                  <c:v>43</c:v>
                </c:pt>
                <c:pt idx="6">
                  <c:v>42</c:v>
                </c:pt>
                <c:pt idx="9">
                  <c:v>54</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4022</c:v>
                </c:pt>
                <c:pt idx="3">
                  <c:v>3724</c:v>
                </c:pt>
                <c:pt idx="6">
                  <c:v>3387</c:v>
                </c:pt>
                <c:pt idx="9">
                  <c:v>3264</c:v>
                </c:pt>
                <c:pt idx="12">
                  <c:v>3511</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13</c:v>
                </c:pt>
                <c:pt idx="3">
                  <c:v>0</c:v>
                </c:pt>
                <c:pt idx="6">
                  <c:v>0</c:v>
                </c:pt>
                <c:pt idx="9">
                  <c:v>0</c:v>
                </c:pt>
                <c:pt idx="12">
                  <c:v>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3225</c:v>
                </c:pt>
                <c:pt idx="3">
                  <c:v>3044</c:v>
                </c:pt>
                <c:pt idx="6">
                  <c:v>2572</c:v>
                </c:pt>
                <c:pt idx="9">
                  <c:v>2142</c:v>
                </c:pt>
                <c:pt idx="12">
                  <c:v>1779</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22</c:v>
                </c:pt>
                <c:pt idx="3">
                  <c:v>19</c:v>
                </c:pt>
                <c:pt idx="6">
                  <c:v>15</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30496</c:v>
                </c:pt>
                <c:pt idx="3">
                  <c:v>29302</c:v>
                </c:pt>
                <c:pt idx="6">
                  <c:v>29282</c:v>
                </c:pt>
                <c:pt idx="9">
                  <c:v>29733</c:v>
                </c:pt>
                <c:pt idx="12">
                  <c:v>30016</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1325952"/>
        <c:axId val="1313278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4696</c:v>
                </c:pt>
                <c:pt idx="2">
                  <c:v>#N/A</c:v>
                </c:pt>
                <c:pt idx="3">
                  <c:v>#N/A</c:v>
                </c:pt>
                <c:pt idx="4">
                  <c:v>3555</c:v>
                </c:pt>
                <c:pt idx="5">
                  <c:v>#N/A</c:v>
                </c:pt>
                <c:pt idx="6">
                  <c:v>#N/A</c:v>
                </c:pt>
                <c:pt idx="7">
                  <c:v>3059</c:v>
                </c:pt>
                <c:pt idx="8">
                  <c:v>#N/A</c:v>
                </c:pt>
                <c:pt idx="9">
                  <c:v>#N/A</c:v>
                </c:pt>
                <c:pt idx="10">
                  <c:v>2282</c:v>
                </c:pt>
                <c:pt idx="11">
                  <c:v>#N/A</c:v>
                </c:pt>
                <c:pt idx="12">
                  <c:v>#N/A</c:v>
                </c:pt>
                <c:pt idx="13">
                  <c:v>2742</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1325952"/>
        <c:axId val="131327872"/>
      </c:lineChart>
      <c:catAx>
        <c:axId val="13132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1327872"/>
        <c:crosses val="autoZero"/>
        <c:auto val="1"/>
        <c:lblAlgn val="ctr"/>
        <c:lblOffset val="100"/>
        <c:tickLblSkip val="1"/>
        <c:tickMarkSkip val="1"/>
        <c:noMultiLvlLbl val="0"/>
      </c:catAx>
      <c:valAx>
        <c:axId val="131327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325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{B2BA28F3-DBED-4186-BC4F-ADF0E4A1679E}</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{89D7569F-445D-4EBC-A87E-F1B3FD60E255}</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{0A07F90F-A3D2-441A-8B34-0021C6B2D8D2}</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{F7632621-4049-4D53-85A6-080E50E21BFF}</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{3BD53805-37CE-45CB-B684-7821E115BD22}</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58.9</c:v>
                </c:pt>
              </c:numCache>
            </c:numRef>
          </c:xVal>
          <c:yVal>
            <c:numRef>
              <c:f>公会計指標分析・財政指標組合せ分析表!$K$51:$O$51</c:f>
              <c:numCache>
                <c:formatCode>#,##0.0;"▲ "#,##0.0</c:formatCode>
                <c:ptCount val="5"/>
                <c:pt idx="3">
                  <c:v>18.3</c:v>
                </c:pt>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{C780EE06-5232-42C7-9500-B9C5C8087CEE}</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{352B17FC-75B6-4C14-9442-7A7E5466EC1D}</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{F9F648E3-DC1D-485D-988C-EDCF46E89DA0}</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{65A1FC91-95B2-464F-B396-8072AA3174F3}</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{6E93A780-DD8B-43EF-A6C7-7F82789D88F0}</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56.4</c:v>
                </c:pt>
              </c:numCache>
            </c:numRef>
          </c:xVal>
          <c:yVal>
            <c:numRef>
              <c:f>公会計指標分析・財政指標組合せ分析表!$K$55:$O$55</c:f>
              <c:numCache>
                <c:formatCode>#,##0.0;"▲ "#,##0.0</c:formatCode>
                <c:ptCount val="5"/>
                <c:pt idx="3">
                  <c:v>41.5</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31608960"/>
        <c:axId val="131610880"/>
      </c:scatterChart>
      <c:valAx>
        <c:axId val="131608960"/>
        <c:scaling>
          <c:orientation val="minMax"/>
          <c:max val="59.2"/>
          <c:min val="56.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1610880"/>
        <c:crosses val="autoZero"/>
        <c:crossBetween val="midCat"/>
      </c:valAx>
      <c:valAx>
        <c:axId val="131610880"/>
        <c:scaling>
          <c:orientation val="minMax"/>
          <c:max val="46"/>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16089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{3C667D0A-61E8-4C67-87EF-0EC7B0D95042}</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{37C0F844-04B7-49CC-A405-60BF041366F3}</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{83100701-FCA9-4FC0-9BC0-006159B9936C}</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{1BC99C68-5B40-407A-BE6C-6B98BE39F097}</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{6AFE739E-F592-4DB2-9F67-680BB6B8B6DD}</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11.9</c:v>
                </c:pt>
                <c:pt idx="1">
                  <c:v>11.2</c:v>
                </c:pt>
                <c:pt idx="2">
                  <c:v>9.6999999999999993</c:v>
                </c:pt>
                <c:pt idx="3">
                  <c:v>7.9</c:v>
                </c:pt>
                <c:pt idx="4">
                  <c:v>6.4</c:v>
                </c:pt>
              </c:numCache>
            </c:numRef>
          </c:xVal>
          <c:yVal>
            <c:numRef>
              <c:f>公会計指標分析・財政指標組合せ分析表!$K$73:$O$73</c:f>
              <c:numCache>
                <c:formatCode>#,##0.0;"▲ "#,##0.0</c:formatCode>
                <c:ptCount val="5"/>
                <c:pt idx="0">
                  <c:v>37.5</c:v>
                </c:pt>
                <c:pt idx="1">
                  <c:v>28.2</c:v>
                </c:pt>
                <c:pt idx="2">
                  <c:v>24.7</c:v>
                </c:pt>
                <c:pt idx="3">
                  <c:v>18.3</c:v>
                </c:pt>
                <c:pt idx="4">
                  <c:v>22.2</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{470B6085-1E83-4EFF-B5C5-179B7BC7F362}</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{2A92BC1E-01F8-44B1-AE76-130D54B6FCBC}</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{0E4BD51F-ADA5-4334-A4F1-BEB28EAD3965}</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{C0F80464-B7D9-4D83-AFD1-88AABAD577F9}</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{6F6BD557-9C45-42C4-9860-144365E5024B}</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9.6</c:v>
                </c:pt>
                <c:pt idx="4">
                  <c:v>9.1999999999999993</c:v>
                </c:pt>
              </c:numCache>
            </c:numRef>
          </c:xVal>
          <c:yVal>
            <c:numRef>
              <c:f>公会計指標分析・財政指標組合せ分析表!$K$77:$O$77</c:f>
              <c:numCache>
                <c:formatCode>#,##0.0;"▲ "#,##0.0</c:formatCode>
                <c:ptCount val="5"/>
                <c:pt idx="0">
                  <c:v>58.2</c:v>
                </c:pt>
                <c:pt idx="1">
                  <c:v>50.3</c:v>
                </c:pt>
                <c:pt idx="2">
                  <c:v>45.9</c:v>
                </c:pt>
                <c:pt idx="3">
                  <c:v>41.5</c:v>
                </c:pt>
                <c:pt idx="4">
                  <c:v>36.6</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31824256"/>
        <c:axId val="131826432"/>
      </c:scatterChart>
      <c:valAx>
        <c:axId val="131824256"/>
        <c:scaling>
          <c:orientation val="minMax"/>
          <c:max val="12.4"/>
          <c:min val="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1826432"/>
        <c:crosses val="autoZero"/>
        <c:crossBetween val="midCat"/>
      </c:valAx>
      <c:valAx>
        <c:axId val="131826432"/>
        <c:scaling>
          <c:orientation val="minMax"/>
          <c:max val="65"/>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182425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鹿児島県日置市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49,858
49,670
253.01
27,654,447
26,523,505
655,039
14,641,838
30,016,266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22.2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市税等の自主財源比率が低い財政構造の</a:t>
          </a:r>
          <a:r>
            <a:rPr lang="ja-JP" altLang="en-US" sz="1100" b="0" i="0" baseline="0">
              <a:solidFill>
                <a:schemeClr val="dk1"/>
              </a:solidFill>
              <a:effectLst/>
              <a:latin typeface="+mn-lt"/>
              <a:ea typeface="+mn-ea"/>
              <a:cs typeface="+mn-cs"/>
            </a:rPr>
            <a:t>中</a:t>
          </a:r>
          <a:r>
            <a:rPr lang="ja-JP" altLang="ja-JP" sz="1100" b="0" i="0" baseline="0">
              <a:solidFill>
                <a:schemeClr val="dk1"/>
              </a:solidFill>
              <a:effectLst/>
              <a:latin typeface="+mn-lt"/>
              <a:ea typeface="+mn-ea"/>
              <a:cs typeface="+mn-cs"/>
            </a:rPr>
            <a:t>、少子高齢化の</a:t>
          </a:r>
          <a:r>
            <a:rPr lang="ja-JP" altLang="en-US" sz="1100" b="0" i="0" baseline="0">
              <a:solidFill>
                <a:schemeClr val="dk1"/>
              </a:solidFill>
              <a:effectLst/>
              <a:latin typeface="+mn-lt"/>
              <a:ea typeface="+mn-ea"/>
              <a:cs typeface="+mn-cs"/>
            </a:rPr>
            <a:t>進行</a:t>
          </a:r>
          <a:r>
            <a:rPr lang="ja-JP" altLang="ja-JP" sz="1100" b="0" i="0" baseline="0">
              <a:solidFill>
                <a:schemeClr val="dk1"/>
              </a:solidFill>
              <a:effectLst/>
              <a:latin typeface="+mn-lt"/>
              <a:ea typeface="+mn-ea"/>
              <a:cs typeface="+mn-cs"/>
            </a:rPr>
            <a:t>等に</a:t>
          </a:r>
          <a:r>
            <a:rPr lang="ja-JP" altLang="en-US" sz="1100" b="0" i="0" baseline="0">
              <a:solidFill>
                <a:schemeClr val="dk1"/>
              </a:solidFill>
              <a:effectLst/>
              <a:latin typeface="+mn-lt"/>
              <a:ea typeface="+mn-ea"/>
              <a:cs typeface="+mn-cs"/>
            </a:rPr>
            <a:t>伴う社会保障関係費や公共施設の老朽化に伴う維持補修費など</a:t>
          </a:r>
          <a:r>
            <a:rPr lang="ja-JP" altLang="ja-JP" sz="1100" b="0" i="0" baseline="0">
              <a:solidFill>
                <a:schemeClr val="dk1"/>
              </a:solidFill>
              <a:effectLst/>
              <a:latin typeface="+mn-lt"/>
              <a:ea typeface="+mn-ea"/>
              <a:cs typeface="+mn-cs"/>
            </a:rPr>
            <a:t>行政需要は拡大傾向にある。</a:t>
          </a:r>
          <a:r>
            <a:rPr lang="ja-JP" altLang="en-US" sz="1100" b="0" i="0" baseline="0">
              <a:solidFill>
                <a:schemeClr val="dk1"/>
              </a:solidFill>
              <a:effectLst/>
              <a:latin typeface="+mn-lt"/>
              <a:ea typeface="+mn-ea"/>
              <a:cs typeface="+mn-cs"/>
            </a:rPr>
            <a:t>その中で本市の</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年度の財政力指数は</a:t>
          </a:r>
          <a:r>
            <a:rPr lang="en-US" altLang="ja-JP" sz="1100" b="0" i="0" baseline="0">
              <a:solidFill>
                <a:schemeClr val="dk1"/>
              </a:solidFill>
              <a:effectLst/>
              <a:latin typeface="+mn-lt"/>
              <a:ea typeface="+mn-ea"/>
              <a:cs typeface="+mn-cs"/>
            </a:rPr>
            <a:t>0.37</a:t>
          </a:r>
          <a:r>
            <a:rPr lang="ja-JP" altLang="ja-JP" sz="1100" b="0" i="0" baseline="0">
              <a:solidFill>
                <a:schemeClr val="dk1"/>
              </a:solidFill>
              <a:effectLst/>
              <a:latin typeface="+mn-lt"/>
              <a:ea typeface="+mn-ea"/>
              <a:cs typeface="+mn-cs"/>
            </a:rPr>
            <a:t>と</a:t>
          </a:r>
          <a:r>
            <a:rPr lang="ja-JP" altLang="en-US" sz="1100" b="0" i="0" baseline="0">
              <a:solidFill>
                <a:schemeClr val="dk1"/>
              </a:solidFill>
              <a:effectLst/>
              <a:latin typeface="+mn-lt"/>
              <a:ea typeface="+mn-ea"/>
              <a:cs typeface="+mn-cs"/>
            </a:rPr>
            <a:t>、近年は</a:t>
          </a:r>
          <a:r>
            <a:rPr lang="ja-JP" altLang="ja-JP" sz="1100" b="0" i="0" baseline="0">
              <a:solidFill>
                <a:schemeClr val="dk1"/>
              </a:solidFill>
              <a:effectLst/>
              <a:latin typeface="+mn-lt"/>
              <a:ea typeface="+mn-ea"/>
              <a:cs typeface="+mn-cs"/>
            </a:rPr>
            <a:t>ほぼ横ばいで推移しており、県平均は上回っているものの、類似団体の平均は依然として下回っている。今後も、</a:t>
          </a:r>
          <a:r>
            <a:rPr lang="ja-JP" altLang="en-US" sz="1100" b="0" i="0" baseline="0">
              <a:solidFill>
                <a:schemeClr val="dk1"/>
              </a:solidFill>
              <a:effectLst/>
              <a:latin typeface="+mn-lt"/>
              <a:ea typeface="+mn-ea"/>
              <a:cs typeface="+mn-cs"/>
            </a:rPr>
            <a:t>第３次</a:t>
          </a:r>
          <a:r>
            <a:rPr lang="ja-JP" altLang="ja-JP" sz="1100" b="0" i="0" baseline="0">
              <a:solidFill>
                <a:schemeClr val="dk1"/>
              </a:solidFill>
              <a:effectLst/>
              <a:latin typeface="+mn-lt"/>
              <a:ea typeface="+mn-ea"/>
              <a:cs typeface="+mn-cs"/>
            </a:rPr>
            <a:t>行政改革大綱行動計画に基づき、市税等収納率や未収債権縮減額等の目標</a:t>
          </a:r>
          <a:r>
            <a:rPr lang="ja-JP" altLang="en-US" sz="1100" b="0" i="0" baseline="0">
              <a:solidFill>
                <a:schemeClr val="dk1"/>
              </a:solidFill>
              <a:effectLst/>
              <a:latin typeface="+mn-lt"/>
              <a:ea typeface="+mn-ea"/>
              <a:cs typeface="+mn-cs"/>
            </a:rPr>
            <a:t>設定等</a:t>
          </a:r>
          <a:r>
            <a:rPr lang="ja-JP" altLang="ja-JP" sz="1100" b="0" i="0" baseline="0">
              <a:solidFill>
                <a:schemeClr val="dk1"/>
              </a:solidFill>
              <a:effectLst/>
              <a:latin typeface="+mn-lt"/>
              <a:ea typeface="+mn-ea"/>
              <a:cs typeface="+mn-cs"/>
            </a:rPr>
            <a:t>による債権管理の適正化や</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未利用財産等の有効活用・処分・行政財産の貸付等による自主財源の確保、職員管理計画による定員適正化、行政評価等による事務事業の見直し、公の施設の指定管理者制度導入等による外部委託や民間移管などを推進し、歳入・歳出改革に取り組み、行政の効率化と財政の健全化を図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113393</xdr:rowOff>
    </xdr:to>
    <xdr:cxnSp macro="">
      <xdr:nvCxnSpPr>
        <xdr:cNvPr id="64" name="直線コネクタ 63"/>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5"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6" name="直線コネクタ 65"/>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8165</xdr:rowOff>
    </xdr:from>
    <xdr:to>
      <xdr:col>7</xdr:col>
      <xdr:colOff>152400</xdr:colOff>
      <xdr:row>42</xdr:row>
      <xdr:rowOff>8165</xdr:rowOff>
    </xdr:to>
    <xdr:cxnSp macro="">
      <xdr:nvCxnSpPr>
        <xdr:cNvPr id="69" name="直線コネクタ 68"/>
        <xdr:cNvCxnSpPr/>
      </xdr:nvCxnSpPr>
      <xdr:spPr>
        <a:xfrm>
          <a:off x="4114800" y="72090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76399</xdr:rowOff>
    </xdr:from>
    <xdr:ext cx="762000" cy="259045"/>
    <xdr:sp macro="" textlink="">
      <xdr:nvSpPr>
        <xdr:cNvPr id="70" name="財政力平均値テキスト"/>
        <xdr:cNvSpPr txBox="1"/>
      </xdr:nvSpPr>
      <xdr:spPr>
        <a:xfrm>
          <a:off x="5041900" y="6934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59872</xdr:rowOff>
    </xdr:from>
    <xdr:to>
      <xdr:col>7</xdr:col>
      <xdr:colOff>203200</xdr:colOff>
      <xdr:row>41</xdr:row>
      <xdr:rowOff>161472</xdr:rowOff>
    </xdr:to>
    <xdr:sp macro="" textlink="">
      <xdr:nvSpPr>
        <xdr:cNvPr id="71" name="フローチャート : 判断 70"/>
        <xdr:cNvSpPr/>
      </xdr:nvSpPr>
      <xdr:spPr>
        <a:xfrm>
          <a:off x="49022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8165</xdr:rowOff>
    </xdr:from>
    <xdr:to>
      <xdr:col>6</xdr:col>
      <xdr:colOff>0</xdr:colOff>
      <xdr:row>42</xdr:row>
      <xdr:rowOff>25400</xdr:rowOff>
    </xdr:to>
    <xdr:cxnSp macro="">
      <xdr:nvCxnSpPr>
        <xdr:cNvPr id="72" name="直線コネクタ 71"/>
        <xdr:cNvCxnSpPr/>
      </xdr:nvCxnSpPr>
      <xdr:spPr>
        <a:xfrm flipV="1">
          <a:off x="3225800" y="72090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25400</xdr:rowOff>
    </xdr:from>
    <xdr:to>
      <xdr:col>4</xdr:col>
      <xdr:colOff>482600</xdr:colOff>
      <xdr:row>42</xdr:row>
      <xdr:rowOff>25400</xdr:rowOff>
    </xdr:to>
    <xdr:cxnSp macro="">
      <xdr:nvCxnSpPr>
        <xdr:cNvPr id="75" name="直線コネクタ 74"/>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23585</xdr:rowOff>
    </xdr:from>
    <xdr:to>
      <xdr:col>4</xdr:col>
      <xdr:colOff>533400</xdr:colOff>
      <xdr:row>39</xdr:row>
      <xdr:rowOff>125185</xdr:rowOff>
    </xdr:to>
    <xdr:sp macro="" textlink="">
      <xdr:nvSpPr>
        <xdr:cNvPr id="76" name="フローチャート : 判断 75"/>
        <xdr:cNvSpPr/>
      </xdr:nvSpPr>
      <xdr:spPr>
        <a:xfrm>
          <a:off x="3175000" y="67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135362</xdr:rowOff>
    </xdr:from>
    <xdr:ext cx="762000" cy="259045"/>
    <xdr:sp macro="" textlink="">
      <xdr:nvSpPr>
        <xdr:cNvPr id="77" name="テキスト ボックス 76"/>
        <xdr:cNvSpPr txBox="1"/>
      </xdr:nvSpPr>
      <xdr:spPr>
        <a:xfrm>
          <a:off x="2844800" y="647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25400</xdr:rowOff>
    </xdr:from>
    <xdr:to>
      <xdr:col>3</xdr:col>
      <xdr:colOff>279400</xdr:colOff>
      <xdr:row>42</xdr:row>
      <xdr:rowOff>25400</xdr:rowOff>
    </xdr:to>
    <xdr:cxnSp macro="">
      <xdr:nvCxnSpPr>
        <xdr:cNvPr id="78" name="直線コネクタ 77"/>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23585</xdr:rowOff>
    </xdr:from>
    <xdr:to>
      <xdr:col>3</xdr:col>
      <xdr:colOff>330200</xdr:colOff>
      <xdr:row>39</xdr:row>
      <xdr:rowOff>125185</xdr:rowOff>
    </xdr:to>
    <xdr:sp macro="" textlink="">
      <xdr:nvSpPr>
        <xdr:cNvPr id="79" name="フローチャート : 判断 78"/>
        <xdr:cNvSpPr/>
      </xdr:nvSpPr>
      <xdr:spPr>
        <a:xfrm>
          <a:off x="2286000" y="67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135362</xdr:rowOff>
    </xdr:from>
    <xdr:ext cx="762000" cy="259045"/>
    <xdr:sp macro="" textlink="">
      <xdr:nvSpPr>
        <xdr:cNvPr id="80" name="テキスト ボックス 79"/>
        <xdr:cNvSpPr txBox="1"/>
      </xdr:nvSpPr>
      <xdr:spPr>
        <a:xfrm>
          <a:off x="1955800" y="647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23585</xdr:rowOff>
    </xdr:from>
    <xdr:to>
      <xdr:col>2</xdr:col>
      <xdr:colOff>127000</xdr:colOff>
      <xdr:row>39</xdr:row>
      <xdr:rowOff>125185</xdr:rowOff>
    </xdr:to>
    <xdr:sp macro="" textlink="">
      <xdr:nvSpPr>
        <xdr:cNvPr id="81" name="フローチャート : 判断 80"/>
        <xdr:cNvSpPr/>
      </xdr:nvSpPr>
      <xdr:spPr>
        <a:xfrm>
          <a:off x="1397000" y="67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135362</xdr:rowOff>
    </xdr:from>
    <xdr:ext cx="762000" cy="259045"/>
    <xdr:sp macro="" textlink="">
      <xdr:nvSpPr>
        <xdr:cNvPr id="82" name="テキスト ボックス 81"/>
        <xdr:cNvSpPr txBox="1"/>
      </xdr:nvSpPr>
      <xdr:spPr>
        <a:xfrm>
          <a:off x="1066800" y="647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128815</xdr:rowOff>
    </xdr:from>
    <xdr:to>
      <xdr:col>7</xdr:col>
      <xdr:colOff>203200</xdr:colOff>
      <xdr:row>42</xdr:row>
      <xdr:rowOff>58965</xdr:rowOff>
    </xdr:to>
    <xdr:sp macro="" textlink="">
      <xdr:nvSpPr>
        <xdr:cNvPr id="88" name="円/楕円 87"/>
        <xdr:cNvSpPr/>
      </xdr:nvSpPr>
      <xdr:spPr>
        <a:xfrm>
          <a:off x="49022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100892</xdr:rowOff>
    </xdr:from>
    <xdr:ext cx="762000" cy="259045"/>
    <xdr:sp macro="" textlink="">
      <xdr:nvSpPr>
        <xdr:cNvPr id="89" name="財政力該当値テキスト"/>
        <xdr:cNvSpPr txBox="1"/>
      </xdr:nvSpPr>
      <xdr:spPr>
        <a:xfrm>
          <a:off x="5041900" y="7130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128815</xdr:rowOff>
    </xdr:from>
    <xdr:to>
      <xdr:col>6</xdr:col>
      <xdr:colOff>50800</xdr:colOff>
      <xdr:row>42</xdr:row>
      <xdr:rowOff>58965</xdr:rowOff>
    </xdr:to>
    <xdr:sp macro="" textlink="">
      <xdr:nvSpPr>
        <xdr:cNvPr id="90" name="円/楕円 89"/>
        <xdr:cNvSpPr/>
      </xdr:nvSpPr>
      <xdr:spPr>
        <a:xfrm>
          <a:off x="4064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43742</xdr:rowOff>
    </xdr:from>
    <xdr:ext cx="736600" cy="259045"/>
    <xdr:sp macro="" textlink="">
      <xdr:nvSpPr>
        <xdr:cNvPr id="91" name="テキスト ボックス 90"/>
        <xdr:cNvSpPr txBox="1"/>
      </xdr:nvSpPr>
      <xdr:spPr>
        <a:xfrm>
          <a:off x="3733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146050</xdr:rowOff>
    </xdr:from>
    <xdr:to>
      <xdr:col>4</xdr:col>
      <xdr:colOff>533400</xdr:colOff>
      <xdr:row>42</xdr:row>
      <xdr:rowOff>76200</xdr:rowOff>
    </xdr:to>
    <xdr:sp macro="" textlink="">
      <xdr:nvSpPr>
        <xdr:cNvPr id="92" name="円/楕円 91"/>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60977</xdr:rowOff>
    </xdr:from>
    <xdr:ext cx="762000" cy="259045"/>
    <xdr:sp macro="" textlink="">
      <xdr:nvSpPr>
        <xdr:cNvPr id="93" name="テキスト ボックス 92"/>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146050</xdr:rowOff>
    </xdr:from>
    <xdr:to>
      <xdr:col>3</xdr:col>
      <xdr:colOff>330200</xdr:colOff>
      <xdr:row>42</xdr:row>
      <xdr:rowOff>76200</xdr:rowOff>
    </xdr:to>
    <xdr:sp macro="" textlink="">
      <xdr:nvSpPr>
        <xdr:cNvPr id="94" name="円/楕円 93"/>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60977</xdr:rowOff>
    </xdr:from>
    <xdr:ext cx="762000" cy="259045"/>
    <xdr:sp macro="" textlink="">
      <xdr:nvSpPr>
        <xdr:cNvPr id="95" name="テキスト ボックス 94"/>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96" name="円/楕円 95"/>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60977</xdr:rowOff>
    </xdr:from>
    <xdr:ext cx="762000" cy="259045"/>
    <xdr:sp macro="" textlink="">
      <xdr:nvSpPr>
        <xdr:cNvPr id="97" name="テキスト ボックス 96"/>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経常収支比率については、前年度と比較し人件費や公債費等の経常的経費は減少した一方で、地方消費税交付金や普通交付税等の経常一般財源も減少したことから、</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の平均</a:t>
          </a:r>
          <a:r>
            <a:rPr kumimoji="1" lang="ja-JP" altLang="ja-JP" sz="1100">
              <a:solidFill>
                <a:schemeClr val="dk1"/>
              </a:solidFill>
              <a:effectLst/>
              <a:latin typeface="+mn-lt"/>
              <a:ea typeface="+mn-ea"/>
              <a:cs typeface="+mn-cs"/>
            </a:rPr>
            <a:t>は下回っている</a:t>
          </a:r>
          <a:r>
            <a:rPr kumimoji="1" lang="ja-JP" altLang="en-US" sz="1100">
              <a:solidFill>
                <a:schemeClr val="dk1"/>
              </a:solidFill>
              <a:effectLst/>
              <a:latin typeface="+mn-lt"/>
              <a:ea typeface="+mn-ea"/>
              <a:cs typeface="+mn-cs"/>
            </a:rPr>
            <a:t>ものの、</a:t>
          </a:r>
          <a:r>
            <a:rPr kumimoji="1" lang="en-US" altLang="ja-JP" sz="1100">
              <a:latin typeface="ＭＳ Ｐゴシック"/>
            </a:rPr>
            <a:t>2.4</a:t>
          </a:r>
          <a:r>
            <a:rPr kumimoji="1" lang="ja-JP" altLang="en-US" sz="1100">
              <a:latin typeface="ＭＳ Ｐゴシック"/>
            </a:rPr>
            <a:t>ポイント上昇の</a:t>
          </a:r>
          <a:r>
            <a:rPr kumimoji="1" lang="en-US" altLang="ja-JP" sz="1100">
              <a:solidFill>
                <a:schemeClr val="dk1"/>
              </a:solidFill>
              <a:effectLst/>
              <a:latin typeface="+mn-lt"/>
              <a:ea typeface="+mn-ea"/>
              <a:cs typeface="+mn-cs"/>
            </a:rPr>
            <a:t>90.2</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なっている</a:t>
          </a:r>
          <a:r>
            <a:rPr kumimoji="1" lang="ja-JP" altLang="en-US" sz="1100">
              <a:latin typeface="ＭＳ Ｐゴシック"/>
            </a:rPr>
            <a:t>。その中で、今後も</a:t>
          </a:r>
          <a:r>
            <a:rPr lang="ja-JP" altLang="ja-JP" sz="1100" b="0" i="0" baseline="0">
              <a:solidFill>
                <a:schemeClr val="dk1"/>
              </a:solidFill>
              <a:effectLst/>
              <a:latin typeface="+mn-lt"/>
              <a:ea typeface="+mn-ea"/>
              <a:cs typeface="+mn-cs"/>
            </a:rPr>
            <a:t>少子高齢化の進行等に伴う社会保障関係費や公共施設の老朽化に伴う維持補修費</a:t>
          </a:r>
          <a:r>
            <a:rPr lang="ja-JP" altLang="en-US" sz="1100" b="0" i="0" baseline="0">
              <a:solidFill>
                <a:schemeClr val="dk1"/>
              </a:solidFill>
              <a:effectLst/>
              <a:latin typeface="+mn-lt"/>
              <a:ea typeface="+mn-ea"/>
              <a:cs typeface="+mn-cs"/>
            </a:rPr>
            <a:t>等の増加が見込まれる一方で、普通交付税についてはより一層の段階的縮減による減少が見込まれるなど、依然として高い比率で推移することが予想される。</a:t>
          </a:r>
          <a:r>
            <a:rPr lang="ja-JP" altLang="ja-JP" sz="1100" b="0" i="0" baseline="0">
              <a:solidFill>
                <a:schemeClr val="dk1"/>
              </a:solidFill>
              <a:effectLst/>
              <a:latin typeface="+mn-lt"/>
              <a:ea typeface="+mn-ea"/>
              <a:cs typeface="+mn-cs"/>
            </a:rPr>
            <a:t>そのため、引き続き、組織機構の見直し等を含めた人件費の削減や地方債の発行抑制、事務事業の見直しなど、義務的・経常的経費の削減に取り組む必要がある。</a:t>
          </a:r>
          <a:endParaRPr lang="ja-JP" altLang="ja-JP">
            <a:effectLst/>
          </a:endParaRPr>
        </a:p>
        <a:p>
          <a:endParaRPr kumimoji="1" lang="ja-JP" altLang="en-US" sz="11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165608</xdr:rowOff>
    </xdr:from>
    <xdr:to>
      <xdr:col>7</xdr:col>
      <xdr:colOff>152400</xdr:colOff>
      <xdr:row>65</xdr:row>
      <xdr:rowOff>27178</xdr:rowOff>
    </xdr:to>
    <xdr:cxnSp macro="">
      <xdr:nvCxnSpPr>
        <xdr:cNvPr id="125" name="直線コネクタ 124"/>
        <xdr:cNvCxnSpPr/>
      </xdr:nvCxnSpPr>
      <xdr:spPr>
        <a:xfrm flipV="1">
          <a:off x="4953000" y="10109708"/>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170705</xdr:rowOff>
    </xdr:from>
    <xdr:ext cx="762000" cy="259045"/>
    <xdr:sp macro="" textlink="">
      <xdr:nvSpPr>
        <xdr:cNvPr id="126" name="財政構造の弾力性最小値テキスト"/>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7</xdr:col>
      <xdr:colOff>63500</xdr:colOff>
      <xdr:row>65</xdr:row>
      <xdr:rowOff>27178</xdr:rowOff>
    </xdr:from>
    <xdr:to>
      <xdr:col>7</xdr:col>
      <xdr:colOff>241300</xdr:colOff>
      <xdr:row>65</xdr:row>
      <xdr:rowOff>27178</xdr:rowOff>
    </xdr:to>
    <xdr:cxnSp macro="">
      <xdr:nvCxnSpPr>
        <xdr:cNvPr id="127" name="直線コネクタ 126"/>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80535</xdr:rowOff>
    </xdr:from>
    <xdr:ext cx="762000" cy="259045"/>
    <xdr:sp macro="" textlink="">
      <xdr:nvSpPr>
        <xdr:cNvPr id="128"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7</xdr:col>
      <xdr:colOff>63500</xdr:colOff>
      <xdr:row>58</xdr:row>
      <xdr:rowOff>165608</xdr:rowOff>
    </xdr:from>
    <xdr:to>
      <xdr:col>7</xdr:col>
      <xdr:colOff>241300</xdr:colOff>
      <xdr:row>58</xdr:row>
      <xdr:rowOff>165608</xdr:rowOff>
    </xdr:to>
    <xdr:cxnSp macro="">
      <xdr:nvCxnSpPr>
        <xdr:cNvPr id="129" name="直線コネクタ 128"/>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160528</xdr:rowOff>
    </xdr:from>
    <xdr:to>
      <xdr:col>7</xdr:col>
      <xdr:colOff>152400</xdr:colOff>
      <xdr:row>61</xdr:row>
      <xdr:rowOff>104902</xdr:rowOff>
    </xdr:to>
    <xdr:cxnSp macro="">
      <xdr:nvCxnSpPr>
        <xdr:cNvPr id="130" name="直線コネクタ 129"/>
        <xdr:cNvCxnSpPr/>
      </xdr:nvCxnSpPr>
      <xdr:spPr>
        <a:xfrm>
          <a:off x="4114800" y="10447528"/>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137177</xdr:rowOff>
    </xdr:from>
    <xdr:ext cx="762000" cy="259045"/>
    <xdr:sp macro="" textlink="">
      <xdr:nvSpPr>
        <xdr:cNvPr id="131" name="財政構造の弾力性平均値テキスト"/>
        <xdr:cNvSpPr txBox="1"/>
      </xdr:nvSpPr>
      <xdr:spPr>
        <a:xfrm>
          <a:off x="5041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92.5</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165100</xdr:rowOff>
    </xdr:from>
    <xdr:to>
      <xdr:col>7</xdr:col>
      <xdr:colOff>203200</xdr:colOff>
      <xdr:row>62</xdr:row>
      <xdr:rowOff>95250</xdr:rowOff>
    </xdr:to>
    <xdr:sp macro="" textlink="">
      <xdr:nvSpPr>
        <xdr:cNvPr id="132" name="フローチャート : 判断 131"/>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160528</xdr:rowOff>
    </xdr:from>
    <xdr:to>
      <xdr:col>6</xdr:col>
      <xdr:colOff>0</xdr:colOff>
      <xdr:row>61</xdr:row>
      <xdr:rowOff>104902</xdr:rowOff>
    </xdr:to>
    <xdr:cxnSp macro="">
      <xdr:nvCxnSpPr>
        <xdr:cNvPr id="133" name="直線コネクタ 132"/>
        <xdr:cNvCxnSpPr/>
      </xdr:nvCxnSpPr>
      <xdr:spPr>
        <a:xfrm flipV="1">
          <a:off x="3225800" y="1044752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63754</xdr:rowOff>
    </xdr:from>
    <xdr:to>
      <xdr:col>6</xdr:col>
      <xdr:colOff>50800</xdr:colOff>
      <xdr:row>61</xdr:row>
      <xdr:rowOff>165354</xdr:rowOff>
    </xdr:to>
    <xdr:sp macro="" textlink="">
      <xdr:nvSpPr>
        <xdr:cNvPr id="134" name="フローチャート : 判断 133"/>
        <xdr:cNvSpPr/>
      </xdr:nvSpPr>
      <xdr:spPr>
        <a:xfrm>
          <a:off x="4064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150131</xdr:rowOff>
    </xdr:from>
    <xdr:ext cx="736600" cy="259045"/>
    <xdr:sp macro="" textlink="">
      <xdr:nvSpPr>
        <xdr:cNvPr id="135" name="テキスト ボックス 134"/>
        <xdr:cNvSpPr txBox="1"/>
      </xdr:nvSpPr>
      <xdr:spPr>
        <a:xfrm>
          <a:off x="3733800" y="10608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46990</xdr:rowOff>
    </xdr:from>
    <xdr:to>
      <xdr:col>4</xdr:col>
      <xdr:colOff>482600</xdr:colOff>
      <xdr:row>61</xdr:row>
      <xdr:rowOff>104902</xdr:rowOff>
    </xdr:to>
    <xdr:cxnSp macro="">
      <xdr:nvCxnSpPr>
        <xdr:cNvPr id="136" name="直線コネクタ 135"/>
        <xdr:cNvCxnSpPr/>
      </xdr:nvCxnSpPr>
      <xdr:spPr>
        <a:xfrm>
          <a:off x="2336800" y="1050544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87884</xdr:rowOff>
    </xdr:from>
    <xdr:to>
      <xdr:col>4</xdr:col>
      <xdr:colOff>533400</xdr:colOff>
      <xdr:row>62</xdr:row>
      <xdr:rowOff>18034</xdr:rowOff>
    </xdr:to>
    <xdr:sp macro="" textlink="">
      <xdr:nvSpPr>
        <xdr:cNvPr id="137" name="フローチャート : 判断 136"/>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2811</xdr:rowOff>
    </xdr:from>
    <xdr:ext cx="762000" cy="259045"/>
    <xdr:sp macro="" textlink="">
      <xdr:nvSpPr>
        <xdr:cNvPr id="138" name="テキスト ボックス 137"/>
        <xdr:cNvSpPr txBox="1"/>
      </xdr:nvSpPr>
      <xdr:spPr>
        <a:xfrm>
          <a:off x="2844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46990</xdr:rowOff>
    </xdr:from>
    <xdr:to>
      <xdr:col>3</xdr:col>
      <xdr:colOff>279400</xdr:colOff>
      <xdr:row>61</xdr:row>
      <xdr:rowOff>100076</xdr:rowOff>
    </xdr:to>
    <xdr:cxnSp macro="">
      <xdr:nvCxnSpPr>
        <xdr:cNvPr id="139" name="直線コネクタ 138"/>
        <xdr:cNvCxnSpPr/>
      </xdr:nvCxnSpPr>
      <xdr:spPr>
        <a:xfrm flipV="1">
          <a:off x="1447800" y="1050544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111523</xdr:rowOff>
    </xdr:from>
    <xdr:ext cx="762000" cy="259045"/>
    <xdr:sp macro="" textlink="">
      <xdr:nvSpPr>
        <xdr:cNvPr id="141" name="テキスト ボックス 140"/>
        <xdr:cNvSpPr txBox="1"/>
      </xdr:nvSpPr>
      <xdr:spPr>
        <a:xfrm>
          <a:off x="1955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54102</xdr:rowOff>
    </xdr:from>
    <xdr:to>
      <xdr:col>2</xdr:col>
      <xdr:colOff>127000</xdr:colOff>
      <xdr:row>61</xdr:row>
      <xdr:rowOff>155702</xdr:rowOff>
    </xdr:to>
    <xdr:sp macro="" textlink="">
      <xdr:nvSpPr>
        <xdr:cNvPr id="142" name="フローチャート : 判断 141"/>
        <xdr:cNvSpPr/>
      </xdr:nvSpPr>
      <xdr:spPr>
        <a:xfrm>
          <a:off x="1397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140479</xdr:rowOff>
    </xdr:from>
    <xdr:ext cx="762000" cy="259045"/>
    <xdr:sp macro="" textlink="">
      <xdr:nvSpPr>
        <xdr:cNvPr id="143" name="テキスト ボックス 142"/>
        <xdr:cNvSpPr txBox="1"/>
      </xdr:nvSpPr>
      <xdr:spPr>
        <a:xfrm>
          <a:off x="1066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54102</xdr:rowOff>
    </xdr:from>
    <xdr:to>
      <xdr:col>7</xdr:col>
      <xdr:colOff>203200</xdr:colOff>
      <xdr:row>61</xdr:row>
      <xdr:rowOff>155702</xdr:rowOff>
    </xdr:to>
    <xdr:sp macro="" textlink="">
      <xdr:nvSpPr>
        <xdr:cNvPr id="149" name="円/楕円 148"/>
        <xdr:cNvSpPr/>
      </xdr:nvSpPr>
      <xdr:spPr>
        <a:xfrm>
          <a:off x="49022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70629</xdr:rowOff>
    </xdr:from>
    <xdr:ext cx="762000" cy="259045"/>
    <xdr:sp macro="" textlink="">
      <xdr:nvSpPr>
        <xdr:cNvPr id="150" name="財政構造の弾力性該当値テキスト"/>
        <xdr:cNvSpPr txBox="1"/>
      </xdr:nvSpPr>
      <xdr:spPr>
        <a:xfrm>
          <a:off x="5041900" y="1035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109728</xdr:rowOff>
    </xdr:from>
    <xdr:to>
      <xdr:col>6</xdr:col>
      <xdr:colOff>50800</xdr:colOff>
      <xdr:row>61</xdr:row>
      <xdr:rowOff>39878</xdr:rowOff>
    </xdr:to>
    <xdr:sp macro="" textlink="">
      <xdr:nvSpPr>
        <xdr:cNvPr id="151" name="円/楕円 150"/>
        <xdr:cNvSpPr/>
      </xdr:nvSpPr>
      <xdr:spPr>
        <a:xfrm>
          <a:off x="4064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50055</xdr:rowOff>
    </xdr:from>
    <xdr:ext cx="736600" cy="259045"/>
    <xdr:sp macro="" textlink="">
      <xdr:nvSpPr>
        <xdr:cNvPr id="152" name="テキスト ボックス 151"/>
        <xdr:cNvSpPr txBox="1"/>
      </xdr:nvSpPr>
      <xdr:spPr>
        <a:xfrm>
          <a:off x="3733800" y="10165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54102</xdr:rowOff>
    </xdr:from>
    <xdr:to>
      <xdr:col>4</xdr:col>
      <xdr:colOff>533400</xdr:colOff>
      <xdr:row>61</xdr:row>
      <xdr:rowOff>155702</xdr:rowOff>
    </xdr:to>
    <xdr:sp macro="" textlink="">
      <xdr:nvSpPr>
        <xdr:cNvPr id="153" name="円/楕円 152"/>
        <xdr:cNvSpPr/>
      </xdr:nvSpPr>
      <xdr:spPr>
        <a:xfrm>
          <a:off x="3175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165879</xdr:rowOff>
    </xdr:from>
    <xdr:ext cx="762000" cy="259045"/>
    <xdr:sp macro="" textlink="">
      <xdr:nvSpPr>
        <xdr:cNvPr id="154" name="テキスト ボックス 153"/>
        <xdr:cNvSpPr txBox="1"/>
      </xdr:nvSpPr>
      <xdr:spPr>
        <a:xfrm>
          <a:off x="2844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167640</xdr:rowOff>
    </xdr:from>
    <xdr:to>
      <xdr:col>3</xdr:col>
      <xdr:colOff>330200</xdr:colOff>
      <xdr:row>61</xdr:row>
      <xdr:rowOff>97790</xdr:rowOff>
    </xdr:to>
    <xdr:sp macro="" textlink="">
      <xdr:nvSpPr>
        <xdr:cNvPr id="155" name="円/楕円 154"/>
        <xdr:cNvSpPr/>
      </xdr:nvSpPr>
      <xdr:spPr>
        <a:xfrm>
          <a:off x="2286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107967</xdr:rowOff>
    </xdr:from>
    <xdr:ext cx="762000" cy="259045"/>
    <xdr:sp macro="" textlink="">
      <xdr:nvSpPr>
        <xdr:cNvPr id="156" name="テキスト ボックス 155"/>
        <xdr:cNvSpPr txBox="1"/>
      </xdr:nvSpPr>
      <xdr:spPr>
        <a:xfrm>
          <a:off x="1955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49276</xdr:rowOff>
    </xdr:from>
    <xdr:to>
      <xdr:col>2</xdr:col>
      <xdr:colOff>127000</xdr:colOff>
      <xdr:row>61</xdr:row>
      <xdr:rowOff>150876</xdr:rowOff>
    </xdr:to>
    <xdr:sp macro="" textlink="">
      <xdr:nvSpPr>
        <xdr:cNvPr id="157" name="円/楕円 156"/>
        <xdr:cNvSpPr/>
      </xdr:nvSpPr>
      <xdr:spPr>
        <a:xfrm>
          <a:off x="13970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161053</xdr:rowOff>
    </xdr:from>
    <xdr:ext cx="762000" cy="259045"/>
    <xdr:sp macro="" textlink="">
      <xdr:nvSpPr>
        <xdr:cNvPr id="158" name="テキスト ボックス 157"/>
        <xdr:cNvSpPr txBox="1"/>
      </xdr:nvSpPr>
      <xdr:spPr>
        <a:xfrm>
          <a:off x="1066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[136,078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人口１人当たりの人件費・物件費等決算額について</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類似団体の平均は</a:t>
          </a:r>
          <a:r>
            <a:rPr lang="ja-JP" altLang="ja-JP" sz="1100" b="0" i="0" baseline="0">
              <a:solidFill>
                <a:schemeClr val="dk1"/>
              </a:solidFill>
              <a:effectLst/>
              <a:latin typeface="+mn-lt"/>
              <a:ea typeface="+mn-ea"/>
              <a:cs typeface="+mn-cs"/>
            </a:rPr>
            <a:t>下回っているものの、決算額については年々増加傾向にある。今後、</a:t>
          </a:r>
          <a:r>
            <a:rPr lang="ja-JP" altLang="en-US" sz="1100" b="0" i="0" baseline="0">
              <a:solidFill>
                <a:schemeClr val="dk1"/>
              </a:solidFill>
              <a:effectLst/>
              <a:latin typeface="+mn-lt"/>
              <a:ea typeface="+mn-ea"/>
              <a:cs typeface="+mn-cs"/>
            </a:rPr>
            <a:t>公共</a:t>
          </a:r>
          <a:r>
            <a:rPr lang="ja-JP" altLang="ja-JP" sz="1100" b="0" i="0" baseline="0">
              <a:solidFill>
                <a:schemeClr val="dk1"/>
              </a:solidFill>
              <a:effectLst/>
              <a:latin typeface="+mn-lt"/>
              <a:ea typeface="+mn-ea"/>
              <a:cs typeface="+mn-cs"/>
            </a:rPr>
            <a:t>施設の老朽化に</a:t>
          </a:r>
          <a:r>
            <a:rPr lang="ja-JP" altLang="en-US" sz="1100" b="0" i="0" baseline="0">
              <a:solidFill>
                <a:schemeClr val="dk1"/>
              </a:solidFill>
              <a:effectLst/>
              <a:latin typeface="+mn-lt"/>
              <a:ea typeface="+mn-ea"/>
              <a:cs typeface="+mn-cs"/>
            </a:rPr>
            <a:t>伴う</a:t>
          </a:r>
          <a:r>
            <a:rPr lang="ja-JP" altLang="ja-JP" sz="1100" b="0" i="0" baseline="0">
              <a:solidFill>
                <a:schemeClr val="dk1"/>
              </a:solidFill>
              <a:effectLst/>
              <a:latin typeface="+mn-lt"/>
              <a:ea typeface="+mn-ea"/>
              <a:cs typeface="+mn-cs"/>
            </a:rPr>
            <a:t>維持補修費の増加</a:t>
          </a:r>
          <a:r>
            <a:rPr lang="ja-JP" altLang="en-US" sz="1100" b="0" i="0" baseline="0">
              <a:solidFill>
                <a:schemeClr val="dk1"/>
              </a:solidFill>
              <a:effectLst/>
              <a:latin typeface="+mn-lt"/>
              <a:ea typeface="+mn-ea"/>
              <a:cs typeface="+mn-cs"/>
            </a:rPr>
            <a:t>等も</a:t>
          </a:r>
          <a:r>
            <a:rPr lang="ja-JP" altLang="ja-JP" sz="1100" b="0" i="0" baseline="0">
              <a:solidFill>
                <a:schemeClr val="dk1"/>
              </a:solidFill>
              <a:effectLst/>
              <a:latin typeface="+mn-lt"/>
              <a:ea typeface="+mn-ea"/>
              <a:cs typeface="+mn-cs"/>
            </a:rPr>
            <a:t>見込まれることから、</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３月に策定した「公共施設等総合管理計画」の基本方針に基づき、施設等の評価・活用・整理の検討を進めるなど維持補修費の抑制に努めるほか、組織機構の見直し等を含めた人件費の削減や事務事業の見直し等による物件費の抑制に</a:t>
          </a:r>
          <a:r>
            <a:rPr lang="ja-JP" altLang="en-US" sz="1100" b="0" i="0" baseline="0">
              <a:solidFill>
                <a:schemeClr val="dk1"/>
              </a:solidFill>
              <a:effectLst/>
              <a:latin typeface="+mn-lt"/>
              <a:ea typeface="+mn-ea"/>
              <a:cs typeface="+mn-cs"/>
            </a:rPr>
            <a:t>取り組む</a:t>
          </a:r>
          <a:r>
            <a:rPr lang="ja-JP" altLang="ja-JP" sz="1100" b="0" i="0" baseline="0">
              <a:solidFill>
                <a:schemeClr val="dk1"/>
              </a:solidFill>
              <a:effectLst/>
              <a:latin typeface="+mn-lt"/>
              <a:ea typeface="+mn-ea"/>
              <a:cs typeface="+mn-cs"/>
            </a:rPr>
            <a:t>必要がある。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163035</xdr:rowOff>
    </xdr:from>
    <xdr:to>
      <xdr:col>7</xdr:col>
      <xdr:colOff>152400</xdr:colOff>
      <xdr:row>89</xdr:row>
      <xdr:rowOff>94848</xdr:rowOff>
    </xdr:to>
    <xdr:cxnSp macro="">
      <xdr:nvCxnSpPr>
        <xdr:cNvPr id="186" name="直線コネクタ 185"/>
        <xdr:cNvCxnSpPr/>
      </xdr:nvCxnSpPr>
      <xdr:spPr>
        <a:xfrm flipV="1">
          <a:off x="4953000" y="13879035"/>
          <a:ext cx="0" cy="14748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66925</xdr:rowOff>
    </xdr:from>
    <xdr:ext cx="762000" cy="259045"/>
    <xdr:sp macro="" textlink="">
      <xdr:nvSpPr>
        <xdr:cNvPr id="187" name="人件費・物件費等の状況最小値テキスト"/>
        <xdr:cNvSpPr txBox="1"/>
      </xdr:nvSpPr>
      <xdr:spPr>
        <a:xfrm>
          <a:off x="5041900" y="15325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405,180</a:t>
          </a:r>
          <a:endParaRPr kumimoji="1" lang="ja-JP" altLang="en-US" sz="1000" b="1">
            <a:latin typeface="ＭＳ Ｐゴシック"/>
          </a:endParaRPr>
        </a:p>
      </xdr:txBody>
    </xdr:sp>
    <xdr:clientData/>
  </xdr:oneCellAnchor>
  <xdr:twoCellAnchor>
    <xdr:from>
      <xdr:col>7</xdr:col>
      <xdr:colOff>63500</xdr:colOff>
      <xdr:row>89</xdr:row>
      <xdr:rowOff>94848</xdr:rowOff>
    </xdr:from>
    <xdr:to>
      <xdr:col>7</xdr:col>
      <xdr:colOff>241300</xdr:colOff>
      <xdr:row>89</xdr:row>
      <xdr:rowOff>94848</xdr:rowOff>
    </xdr:to>
    <xdr:cxnSp macro="">
      <xdr:nvCxnSpPr>
        <xdr:cNvPr id="188" name="直線コネクタ 187"/>
        <xdr:cNvCxnSpPr/>
      </xdr:nvCxnSpPr>
      <xdr:spPr>
        <a:xfrm>
          <a:off x="4864100" y="1535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77962</xdr:rowOff>
    </xdr:from>
    <xdr:ext cx="762000" cy="259045"/>
    <xdr:sp macro="" textlink="">
      <xdr:nvSpPr>
        <xdr:cNvPr id="189" name="人件費・物件費等の状況最大値テキスト"/>
        <xdr:cNvSpPr txBox="1"/>
      </xdr:nvSpPr>
      <xdr:spPr>
        <a:xfrm>
          <a:off x="5041900" y="1362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99,572</a:t>
          </a:r>
          <a:endParaRPr kumimoji="1" lang="ja-JP" altLang="en-US" sz="1000" b="1">
            <a:latin typeface="ＭＳ Ｐゴシック"/>
          </a:endParaRPr>
        </a:p>
      </xdr:txBody>
    </xdr:sp>
    <xdr:clientData/>
  </xdr:oneCellAnchor>
  <xdr:twoCellAnchor>
    <xdr:from>
      <xdr:col>7</xdr:col>
      <xdr:colOff>63500</xdr:colOff>
      <xdr:row>80</xdr:row>
      <xdr:rowOff>163035</xdr:rowOff>
    </xdr:from>
    <xdr:to>
      <xdr:col>7</xdr:col>
      <xdr:colOff>241300</xdr:colOff>
      <xdr:row>80</xdr:row>
      <xdr:rowOff>163035</xdr:rowOff>
    </xdr:to>
    <xdr:cxnSp macro="">
      <xdr:nvCxnSpPr>
        <xdr:cNvPr id="190" name="直線コネクタ 189"/>
        <xdr:cNvCxnSpPr/>
      </xdr:nvCxnSpPr>
      <xdr:spPr>
        <a:xfrm>
          <a:off x="4864100" y="1387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147272</xdr:rowOff>
    </xdr:from>
    <xdr:to>
      <xdr:col>7</xdr:col>
      <xdr:colOff>152400</xdr:colOff>
      <xdr:row>81</xdr:row>
      <xdr:rowOff>167762</xdr:rowOff>
    </xdr:to>
    <xdr:cxnSp macro="">
      <xdr:nvCxnSpPr>
        <xdr:cNvPr id="191" name="直線コネクタ 190"/>
        <xdr:cNvCxnSpPr/>
      </xdr:nvCxnSpPr>
      <xdr:spPr>
        <a:xfrm>
          <a:off x="4114800" y="14034722"/>
          <a:ext cx="838200" cy="2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161540</xdr:rowOff>
    </xdr:from>
    <xdr:ext cx="762000" cy="259045"/>
    <xdr:sp macro="" textlink="">
      <xdr:nvSpPr>
        <xdr:cNvPr id="192" name="人件費・物件費等の状況平均値テキスト"/>
        <xdr:cNvSpPr txBox="1"/>
      </xdr:nvSpPr>
      <xdr:spPr>
        <a:xfrm>
          <a:off x="5041900" y="140489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151,101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18013</xdr:rowOff>
    </xdr:from>
    <xdr:to>
      <xdr:col>7</xdr:col>
      <xdr:colOff>203200</xdr:colOff>
      <xdr:row>82</xdr:row>
      <xdr:rowOff>119613</xdr:rowOff>
    </xdr:to>
    <xdr:sp macro="" textlink="">
      <xdr:nvSpPr>
        <xdr:cNvPr id="193" name="フローチャート : 判断 192"/>
        <xdr:cNvSpPr/>
      </xdr:nvSpPr>
      <xdr:spPr>
        <a:xfrm>
          <a:off x="4902200" y="1407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135023</xdr:rowOff>
    </xdr:from>
    <xdr:to>
      <xdr:col>6</xdr:col>
      <xdr:colOff>0</xdr:colOff>
      <xdr:row>81</xdr:row>
      <xdr:rowOff>147272</xdr:rowOff>
    </xdr:to>
    <xdr:cxnSp macro="">
      <xdr:nvCxnSpPr>
        <xdr:cNvPr id="194" name="直線コネクタ 193"/>
        <xdr:cNvCxnSpPr/>
      </xdr:nvCxnSpPr>
      <xdr:spPr>
        <a:xfrm>
          <a:off x="3225800" y="14022473"/>
          <a:ext cx="889000" cy="1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141604</xdr:rowOff>
    </xdr:from>
    <xdr:to>
      <xdr:col>6</xdr:col>
      <xdr:colOff>50800</xdr:colOff>
      <xdr:row>82</xdr:row>
      <xdr:rowOff>71754</xdr:rowOff>
    </xdr:to>
    <xdr:sp macro="" textlink="">
      <xdr:nvSpPr>
        <xdr:cNvPr id="195" name="フローチャート : 判断 194"/>
        <xdr:cNvSpPr/>
      </xdr:nvSpPr>
      <xdr:spPr>
        <a:xfrm>
          <a:off x="4064000" y="1402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56531</xdr:rowOff>
    </xdr:from>
    <xdr:ext cx="736600" cy="259045"/>
    <xdr:sp macro="" textlink="">
      <xdr:nvSpPr>
        <xdr:cNvPr id="196" name="テキスト ボックス 195"/>
        <xdr:cNvSpPr txBox="1"/>
      </xdr:nvSpPr>
      <xdr:spPr>
        <a:xfrm>
          <a:off x="3733800" y="14115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141,184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102433</xdr:rowOff>
    </xdr:from>
    <xdr:to>
      <xdr:col>4</xdr:col>
      <xdr:colOff>482600</xdr:colOff>
      <xdr:row>81</xdr:row>
      <xdr:rowOff>135023</xdr:rowOff>
    </xdr:to>
    <xdr:cxnSp macro="">
      <xdr:nvCxnSpPr>
        <xdr:cNvPr id="197" name="直線コネクタ 196"/>
        <xdr:cNvCxnSpPr/>
      </xdr:nvCxnSpPr>
      <xdr:spPr>
        <a:xfrm>
          <a:off x="2336800" y="13989883"/>
          <a:ext cx="889000" cy="3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45701</xdr:rowOff>
    </xdr:from>
    <xdr:to>
      <xdr:col>4</xdr:col>
      <xdr:colOff>533400</xdr:colOff>
      <xdr:row>81</xdr:row>
      <xdr:rowOff>147301</xdr:rowOff>
    </xdr:to>
    <xdr:sp macro="" textlink="">
      <xdr:nvSpPr>
        <xdr:cNvPr id="198" name="フローチャート : 判断 197"/>
        <xdr:cNvSpPr/>
      </xdr:nvSpPr>
      <xdr:spPr>
        <a:xfrm>
          <a:off x="3175000" y="13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157478</xdr:rowOff>
    </xdr:from>
    <xdr:ext cx="762000" cy="259045"/>
    <xdr:sp macro="" textlink="">
      <xdr:nvSpPr>
        <xdr:cNvPr id="199" name="テキスト ボックス 198"/>
        <xdr:cNvSpPr txBox="1"/>
      </xdr:nvSpPr>
      <xdr:spPr>
        <a:xfrm>
          <a:off x="2844800" y="1370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102433</xdr:rowOff>
    </xdr:from>
    <xdr:to>
      <xdr:col>3</xdr:col>
      <xdr:colOff>279400</xdr:colOff>
      <xdr:row>81</xdr:row>
      <xdr:rowOff>106352</xdr:rowOff>
    </xdr:to>
    <xdr:cxnSp macro="">
      <xdr:nvCxnSpPr>
        <xdr:cNvPr id="200" name="直線コネクタ 199"/>
        <xdr:cNvCxnSpPr/>
      </xdr:nvCxnSpPr>
      <xdr:spPr>
        <a:xfrm flipV="1">
          <a:off x="1447800" y="13989883"/>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40948</xdr:rowOff>
    </xdr:from>
    <xdr:to>
      <xdr:col>3</xdr:col>
      <xdr:colOff>330200</xdr:colOff>
      <xdr:row>81</xdr:row>
      <xdr:rowOff>142548</xdr:rowOff>
    </xdr:to>
    <xdr:sp macro="" textlink="">
      <xdr:nvSpPr>
        <xdr:cNvPr id="201" name="フローチャート : 判断 200"/>
        <xdr:cNvSpPr/>
      </xdr:nvSpPr>
      <xdr:spPr>
        <a:xfrm>
          <a:off x="2286000" y="139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152725</xdr:rowOff>
    </xdr:from>
    <xdr:ext cx="762000" cy="259045"/>
    <xdr:sp macro="" textlink="">
      <xdr:nvSpPr>
        <xdr:cNvPr id="202" name="テキスト ボックス 201"/>
        <xdr:cNvSpPr txBox="1"/>
      </xdr:nvSpPr>
      <xdr:spPr>
        <a:xfrm>
          <a:off x="1955800" y="1369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33671</xdr:rowOff>
    </xdr:from>
    <xdr:to>
      <xdr:col>2</xdr:col>
      <xdr:colOff>127000</xdr:colOff>
      <xdr:row>81</xdr:row>
      <xdr:rowOff>135271</xdr:rowOff>
    </xdr:to>
    <xdr:sp macro="" textlink="">
      <xdr:nvSpPr>
        <xdr:cNvPr id="203" name="フローチャート : 判断 202"/>
        <xdr:cNvSpPr/>
      </xdr:nvSpPr>
      <xdr:spPr>
        <a:xfrm>
          <a:off x="1397000" y="1392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145448</xdr:rowOff>
    </xdr:from>
    <xdr:ext cx="762000" cy="259045"/>
    <xdr:sp macro="" textlink="">
      <xdr:nvSpPr>
        <xdr:cNvPr id="204" name="テキスト ボックス 203"/>
        <xdr:cNvSpPr txBox="1"/>
      </xdr:nvSpPr>
      <xdr:spPr>
        <a:xfrm>
          <a:off x="1066800" y="13689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116962</xdr:rowOff>
    </xdr:from>
    <xdr:to>
      <xdr:col>7</xdr:col>
      <xdr:colOff>203200</xdr:colOff>
      <xdr:row>82</xdr:row>
      <xdr:rowOff>47112</xdr:rowOff>
    </xdr:to>
    <xdr:sp macro="" textlink="">
      <xdr:nvSpPr>
        <xdr:cNvPr id="210" name="円/楕円 209"/>
        <xdr:cNvSpPr/>
      </xdr:nvSpPr>
      <xdr:spPr>
        <a:xfrm>
          <a:off x="4902200" y="1400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133489</xdr:rowOff>
    </xdr:from>
    <xdr:ext cx="762000" cy="259045"/>
    <xdr:sp macro="" textlink="">
      <xdr:nvSpPr>
        <xdr:cNvPr id="211" name="人件費・物件費等の状況該当値テキスト"/>
        <xdr:cNvSpPr txBox="1"/>
      </xdr:nvSpPr>
      <xdr:spPr>
        <a:xfrm>
          <a:off x="5041900" y="1384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136,078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96472</xdr:rowOff>
    </xdr:from>
    <xdr:to>
      <xdr:col>6</xdr:col>
      <xdr:colOff>50800</xdr:colOff>
      <xdr:row>82</xdr:row>
      <xdr:rowOff>26622</xdr:rowOff>
    </xdr:to>
    <xdr:sp macro="" textlink="">
      <xdr:nvSpPr>
        <xdr:cNvPr id="212" name="円/楕円 211"/>
        <xdr:cNvSpPr/>
      </xdr:nvSpPr>
      <xdr:spPr>
        <a:xfrm>
          <a:off x="4064000" y="1398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36799</xdr:rowOff>
    </xdr:from>
    <xdr:ext cx="736600" cy="259045"/>
    <xdr:sp macro="" textlink="">
      <xdr:nvSpPr>
        <xdr:cNvPr id="213" name="テキスト ボックス 212"/>
        <xdr:cNvSpPr txBox="1"/>
      </xdr:nvSpPr>
      <xdr:spPr>
        <a:xfrm>
          <a:off x="3733800" y="13752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131,832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84223</xdr:rowOff>
    </xdr:from>
    <xdr:to>
      <xdr:col>4</xdr:col>
      <xdr:colOff>533400</xdr:colOff>
      <xdr:row>82</xdr:row>
      <xdr:rowOff>14373</xdr:rowOff>
    </xdr:to>
    <xdr:sp macro="" textlink="">
      <xdr:nvSpPr>
        <xdr:cNvPr id="214" name="円/楕円 213"/>
        <xdr:cNvSpPr/>
      </xdr:nvSpPr>
      <xdr:spPr>
        <a:xfrm>
          <a:off x="3175000" y="1397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170600</xdr:rowOff>
    </xdr:from>
    <xdr:ext cx="762000" cy="259045"/>
    <xdr:sp macro="" textlink="">
      <xdr:nvSpPr>
        <xdr:cNvPr id="215" name="テキスト ボックス 214"/>
        <xdr:cNvSpPr txBox="1"/>
      </xdr:nvSpPr>
      <xdr:spPr>
        <a:xfrm>
          <a:off x="2844800" y="14058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129,294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51633</xdr:rowOff>
    </xdr:from>
    <xdr:to>
      <xdr:col>3</xdr:col>
      <xdr:colOff>330200</xdr:colOff>
      <xdr:row>81</xdr:row>
      <xdr:rowOff>153233</xdr:rowOff>
    </xdr:to>
    <xdr:sp macro="" textlink="">
      <xdr:nvSpPr>
        <xdr:cNvPr id="216" name="円/楕円 215"/>
        <xdr:cNvSpPr/>
      </xdr:nvSpPr>
      <xdr:spPr>
        <a:xfrm>
          <a:off x="2286000" y="1393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138010</xdr:rowOff>
    </xdr:from>
    <xdr:ext cx="762000" cy="259045"/>
    <xdr:sp macro="" textlink="">
      <xdr:nvSpPr>
        <xdr:cNvPr id="217" name="テキスト ボックス 216"/>
        <xdr:cNvSpPr txBox="1"/>
      </xdr:nvSpPr>
      <xdr:spPr>
        <a:xfrm>
          <a:off x="1955800" y="1402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122,541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55552</xdr:rowOff>
    </xdr:from>
    <xdr:to>
      <xdr:col>2</xdr:col>
      <xdr:colOff>127000</xdr:colOff>
      <xdr:row>81</xdr:row>
      <xdr:rowOff>157152</xdr:rowOff>
    </xdr:to>
    <xdr:sp macro="" textlink="">
      <xdr:nvSpPr>
        <xdr:cNvPr id="218" name="円/楕円 217"/>
        <xdr:cNvSpPr/>
      </xdr:nvSpPr>
      <xdr:spPr>
        <a:xfrm>
          <a:off x="1397000" y="1394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141929</xdr:rowOff>
    </xdr:from>
    <xdr:ext cx="762000" cy="259045"/>
    <xdr:sp macro="" textlink="">
      <xdr:nvSpPr>
        <xdr:cNvPr id="219" name="テキスト ボックス 218"/>
        <xdr:cNvSpPr txBox="1"/>
      </xdr:nvSpPr>
      <xdr:spPr>
        <a:xfrm>
          <a:off x="1066800" y="14029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123,353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ラスパイレス指数については、類似団体の平均と比較して下回って推移している。今後も引き続き、国、県及び他市町村との均衡並びに地域の実情等を踏まえ適切に対応する。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86</xdr:row>
      <xdr:rowOff>136071</xdr:rowOff>
    </xdr:to>
    <xdr:cxnSp macro="">
      <xdr:nvCxnSpPr>
        <xdr:cNvPr id="250" name="直線コネクタ 249"/>
        <xdr:cNvCxnSpPr/>
      </xdr:nvCxnSpPr>
      <xdr:spPr>
        <a:xfrm flipV="1">
          <a:off x="17018000" y="13720234"/>
          <a:ext cx="0" cy="1160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108148</xdr:rowOff>
    </xdr:from>
    <xdr:ext cx="762000" cy="259045"/>
    <xdr:sp macro="" textlink="">
      <xdr:nvSpPr>
        <xdr:cNvPr id="251" name="給与水準   （国との比較）最小値テキスト"/>
        <xdr:cNvSpPr txBox="1"/>
      </xdr:nvSpPr>
      <xdr:spPr>
        <a:xfrm>
          <a:off x="17106900" y="14852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86</xdr:row>
      <xdr:rowOff>136071</xdr:rowOff>
    </xdr:from>
    <xdr:to>
      <xdr:col>24</xdr:col>
      <xdr:colOff>647700</xdr:colOff>
      <xdr:row>86</xdr:row>
      <xdr:rowOff>136071</xdr:rowOff>
    </xdr:to>
    <xdr:cxnSp macro="">
      <xdr:nvCxnSpPr>
        <xdr:cNvPr id="252" name="直線コネクタ 251"/>
        <xdr:cNvCxnSpPr/>
      </xdr:nvCxnSpPr>
      <xdr:spPr>
        <a:xfrm>
          <a:off x="169291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3"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4" name="直線コネクタ 253"/>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132443</xdr:rowOff>
    </xdr:from>
    <xdr:to>
      <xdr:col>24</xdr:col>
      <xdr:colOff>558800</xdr:colOff>
      <xdr:row>82</xdr:row>
      <xdr:rowOff>155423</xdr:rowOff>
    </xdr:to>
    <xdr:cxnSp macro="">
      <xdr:nvCxnSpPr>
        <xdr:cNvPr id="255" name="直線コネクタ 254"/>
        <xdr:cNvCxnSpPr/>
      </xdr:nvCxnSpPr>
      <xdr:spPr>
        <a:xfrm>
          <a:off x="16179800" y="14191343"/>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88191</xdr:rowOff>
    </xdr:from>
    <xdr:ext cx="762000" cy="259045"/>
    <xdr:sp macro="" textlink="">
      <xdr:nvSpPr>
        <xdr:cNvPr id="256" name="給与水準   （国との比較）平均値テキスト"/>
        <xdr:cNvSpPr txBox="1"/>
      </xdr:nvSpPr>
      <xdr:spPr>
        <a:xfrm>
          <a:off x="17106900" y="14147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116114</xdr:rowOff>
    </xdr:from>
    <xdr:to>
      <xdr:col>24</xdr:col>
      <xdr:colOff>609600</xdr:colOff>
      <xdr:row>83</xdr:row>
      <xdr:rowOff>46264</xdr:rowOff>
    </xdr:to>
    <xdr:sp macro="" textlink="">
      <xdr:nvSpPr>
        <xdr:cNvPr id="257" name="フローチャート : 判断 256"/>
        <xdr:cNvSpPr/>
      </xdr:nvSpPr>
      <xdr:spPr>
        <a:xfrm>
          <a:off x="169672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97971</xdr:rowOff>
    </xdr:from>
    <xdr:to>
      <xdr:col>23</xdr:col>
      <xdr:colOff>406400</xdr:colOff>
      <xdr:row>82</xdr:row>
      <xdr:rowOff>132443</xdr:rowOff>
    </xdr:to>
    <xdr:cxnSp macro="">
      <xdr:nvCxnSpPr>
        <xdr:cNvPr id="258" name="直線コネクタ 257"/>
        <xdr:cNvCxnSpPr/>
      </xdr:nvCxnSpPr>
      <xdr:spPr>
        <a:xfrm>
          <a:off x="15290800" y="141568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162077</xdr:rowOff>
    </xdr:from>
    <xdr:to>
      <xdr:col>23</xdr:col>
      <xdr:colOff>457200</xdr:colOff>
      <xdr:row>83</xdr:row>
      <xdr:rowOff>92227</xdr:rowOff>
    </xdr:to>
    <xdr:sp macro="" textlink="">
      <xdr:nvSpPr>
        <xdr:cNvPr id="259" name="フローチャート : 判断 258"/>
        <xdr:cNvSpPr/>
      </xdr:nvSpPr>
      <xdr:spPr>
        <a:xfrm>
          <a:off x="16129000" y="1422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77004</xdr:rowOff>
    </xdr:from>
    <xdr:ext cx="736600" cy="259045"/>
    <xdr:sp macro="" textlink="">
      <xdr:nvSpPr>
        <xdr:cNvPr id="260" name="テキスト ボックス 259"/>
        <xdr:cNvSpPr txBox="1"/>
      </xdr:nvSpPr>
      <xdr:spPr>
        <a:xfrm>
          <a:off x="15798800" y="14307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29029</xdr:rowOff>
    </xdr:from>
    <xdr:to>
      <xdr:col>22</xdr:col>
      <xdr:colOff>203200</xdr:colOff>
      <xdr:row>82</xdr:row>
      <xdr:rowOff>97971</xdr:rowOff>
    </xdr:to>
    <xdr:cxnSp macro="">
      <xdr:nvCxnSpPr>
        <xdr:cNvPr id="261" name="直線コネクタ 260"/>
        <xdr:cNvCxnSpPr/>
      </xdr:nvCxnSpPr>
      <xdr:spPr>
        <a:xfrm>
          <a:off x="14401800" y="140879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2" name="フローチャート : 判断 261"/>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3" name="テキスト ボックス 262"/>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29029</xdr:rowOff>
    </xdr:from>
    <xdr:to>
      <xdr:col>21</xdr:col>
      <xdr:colOff>0</xdr:colOff>
      <xdr:row>87</xdr:row>
      <xdr:rowOff>113998</xdr:rowOff>
    </xdr:to>
    <xdr:cxnSp macro="">
      <xdr:nvCxnSpPr>
        <xdr:cNvPr id="264" name="直線コネクタ 263"/>
        <xdr:cNvCxnSpPr/>
      </xdr:nvCxnSpPr>
      <xdr:spPr>
        <a:xfrm flipV="1">
          <a:off x="13512800" y="14087929"/>
          <a:ext cx="889000" cy="94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65" name="フローチャート : 判断 264"/>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134456</xdr:rowOff>
    </xdr:from>
    <xdr:ext cx="762000" cy="259045"/>
    <xdr:sp macro="" textlink="">
      <xdr:nvSpPr>
        <xdr:cNvPr id="266" name="テキスト ボックス 265"/>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67" name="フローチャート : 判断 266"/>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68" name="テキスト ボックス 267"/>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104623</xdr:rowOff>
    </xdr:from>
    <xdr:to>
      <xdr:col>24</xdr:col>
      <xdr:colOff>609600</xdr:colOff>
      <xdr:row>83</xdr:row>
      <xdr:rowOff>34773</xdr:rowOff>
    </xdr:to>
    <xdr:sp macro="" textlink="">
      <xdr:nvSpPr>
        <xdr:cNvPr id="274" name="円/楕円 273"/>
        <xdr:cNvSpPr/>
      </xdr:nvSpPr>
      <xdr:spPr>
        <a:xfrm>
          <a:off x="16967200" y="141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121150</xdr:rowOff>
    </xdr:from>
    <xdr:ext cx="762000" cy="259045"/>
    <xdr:sp macro="" textlink="">
      <xdr:nvSpPr>
        <xdr:cNvPr id="275" name="給与水準   （国との比較）該当値テキスト"/>
        <xdr:cNvSpPr txBox="1"/>
      </xdr:nvSpPr>
      <xdr:spPr>
        <a:xfrm>
          <a:off x="17106900" y="14008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81643</xdr:rowOff>
    </xdr:from>
    <xdr:to>
      <xdr:col>23</xdr:col>
      <xdr:colOff>457200</xdr:colOff>
      <xdr:row>83</xdr:row>
      <xdr:rowOff>11793</xdr:rowOff>
    </xdr:to>
    <xdr:sp macro="" textlink="">
      <xdr:nvSpPr>
        <xdr:cNvPr id="276" name="円/楕円 275"/>
        <xdr:cNvSpPr/>
      </xdr:nvSpPr>
      <xdr:spPr>
        <a:xfrm>
          <a:off x="16129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21970</xdr:rowOff>
    </xdr:from>
    <xdr:ext cx="736600" cy="259045"/>
    <xdr:sp macro="" textlink="">
      <xdr:nvSpPr>
        <xdr:cNvPr id="277" name="テキスト ボックス 276"/>
        <xdr:cNvSpPr txBox="1"/>
      </xdr:nvSpPr>
      <xdr:spPr>
        <a:xfrm>
          <a:off x="15798800" y="139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47171</xdr:rowOff>
    </xdr:from>
    <xdr:to>
      <xdr:col>22</xdr:col>
      <xdr:colOff>254000</xdr:colOff>
      <xdr:row>82</xdr:row>
      <xdr:rowOff>148771</xdr:rowOff>
    </xdr:to>
    <xdr:sp macro="" textlink="">
      <xdr:nvSpPr>
        <xdr:cNvPr id="278" name="円/楕円 277"/>
        <xdr:cNvSpPr/>
      </xdr:nvSpPr>
      <xdr:spPr>
        <a:xfrm>
          <a:off x="15240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158948</xdr:rowOff>
    </xdr:from>
    <xdr:ext cx="762000" cy="259045"/>
    <xdr:sp macro="" textlink="">
      <xdr:nvSpPr>
        <xdr:cNvPr id="279" name="テキスト ボックス 278"/>
        <xdr:cNvSpPr txBox="1"/>
      </xdr:nvSpPr>
      <xdr:spPr>
        <a:xfrm>
          <a:off x="14909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149679</xdr:rowOff>
    </xdr:from>
    <xdr:to>
      <xdr:col>21</xdr:col>
      <xdr:colOff>50800</xdr:colOff>
      <xdr:row>82</xdr:row>
      <xdr:rowOff>79829</xdr:rowOff>
    </xdr:to>
    <xdr:sp macro="" textlink="">
      <xdr:nvSpPr>
        <xdr:cNvPr id="280" name="円/楕円 279"/>
        <xdr:cNvSpPr/>
      </xdr:nvSpPr>
      <xdr:spPr>
        <a:xfrm>
          <a:off x="14351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90006</xdr:rowOff>
    </xdr:from>
    <xdr:ext cx="762000" cy="259045"/>
    <xdr:sp macro="" textlink="">
      <xdr:nvSpPr>
        <xdr:cNvPr id="281" name="テキスト ボックス 280"/>
        <xdr:cNvSpPr txBox="1"/>
      </xdr:nvSpPr>
      <xdr:spPr>
        <a:xfrm>
          <a:off x="14020800" y="1380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63198</xdr:rowOff>
    </xdr:from>
    <xdr:to>
      <xdr:col>19</xdr:col>
      <xdr:colOff>533400</xdr:colOff>
      <xdr:row>87</xdr:row>
      <xdr:rowOff>164798</xdr:rowOff>
    </xdr:to>
    <xdr:sp macro="" textlink="">
      <xdr:nvSpPr>
        <xdr:cNvPr id="282" name="円/楕円 281"/>
        <xdr:cNvSpPr/>
      </xdr:nvSpPr>
      <xdr:spPr>
        <a:xfrm>
          <a:off x="13462000" y="1497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3525</xdr:rowOff>
    </xdr:from>
    <xdr:ext cx="762000" cy="259045"/>
    <xdr:sp macro="" textlink="">
      <xdr:nvSpPr>
        <xdr:cNvPr id="283" name="テキスト ボックス 282"/>
        <xdr:cNvSpPr txBox="1"/>
      </xdr:nvSpPr>
      <xdr:spPr>
        <a:xfrm>
          <a:off x="13131800" y="147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定員管理の状況については、組織機構の見直しや新規採用職員の抑制等により、合併当初の平成</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年度と比較して平成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年度までに</a:t>
          </a:r>
          <a:r>
            <a:rPr lang="en-US" altLang="ja-JP" sz="1100" b="0" i="0" baseline="0">
              <a:solidFill>
                <a:schemeClr val="dk1"/>
              </a:solidFill>
              <a:effectLst/>
              <a:latin typeface="+mn-lt"/>
              <a:ea typeface="+mn-ea"/>
              <a:cs typeface="+mn-cs"/>
            </a:rPr>
            <a:t>122</a:t>
          </a:r>
          <a:r>
            <a:rPr lang="ja-JP" altLang="ja-JP" sz="1100" b="0" i="0" baseline="0">
              <a:solidFill>
                <a:schemeClr val="dk1"/>
              </a:solidFill>
              <a:effectLst/>
              <a:latin typeface="+mn-lt"/>
              <a:ea typeface="+mn-ea"/>
              <a:cs typeface="+mn-cs"/>
            </a:rPr>
            <a:t>人の職員数を削減して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年度は</a:t>
          </a:r>
          <a:r>
            <a:rPr lang="ja-JP" altLang="ja-JP" sz="1100" b="0" i="0" baseline="0">
              <a:solidFill>
                <a:schemeClr val="dk1"/>
              </a:solidFill>
              <a:effectLst/>
              <a:latin typeface="+mn-lt"/>
              <a:ea typeface="+mn-ea"/>
              <a:cs typeface="+mn-cs"/>
            </a:rPr>
            <a:t>類似団体の平均</a:t>
          </a:r>
          <a:r>
            <a:rPr lang="ja-JP" altLang="en-US" sz="1100" b="0" i="0" baseline="0">
              <a:solidFill>
                <a:schemeClr val="dk1"/>
              </a:solidFill>
              <a:effectLst/>
              <a:latin typeface="+mn-lt"/>
              <a:ea typeface="+mn-ea"/>
              <a:cs typeface="+mn-cs"/>
            </a:rPr>
            <a:t>を若干下</a:t>
          </a:r>
          <a:r>
            <a:rPr lang="ja-JP" altLang="ja-JP" sz="1100" b="0" i="0" baseline="0">
              <a:solidFill>
                <a:schemeClr val="dk1"/>
              </a:solidFill>
              <a:effectLst/>
              <a:latin typeface="+mn-lt"/>
              <a:ea typeface="+mn-ea"/>
              <a:cs typeface="+mn-cs"/>
            </a:rPr>
            <a:t>回っている。今後も第３次日置市行政改革大綱行動計画</a:t>
          </a:r>
          <a:r>
            <a:rPr lang="en-US" altLang="ja-JP" sz="1100" b="0" i="0" baseline="0">
              <a:solidFill>
                <a:schemeClr val="dk1"/>
              </a:solidFill>
              <a:effectLst/>
              <a:latin typeface="+mn-lt"/>
              <a:ea typeface="+mn-ea"/>
              <a:cs typeface="+mn-cs"/>
            </a:rPr>
            <a:t>(H28</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H32)</a:t>
          </a:r>
          <a:r>
            <a:rPr lang="ja-JP" altLang="ja-JP" sz="1100" b="0" i="0" baseline="0">
              <a:solidFill>
                <a:schemeClr val="dk1"/>
              </a:solidFill>
              <a:effectLst/>
              <a:latin typeface="+mn-lt"/>
              <a:ea typeface="+mn-ea"/>
              <a:cs typeface="+mn-cs"/>
            </a:rPr>
            <a:t>に基づき、事務事業や組織機構等の見直し、民間活力等を推進した上で、</a:t>
          </a:r>
          <a:r>
            <a:rPr lang="ja-JP" altLang="en-US" sz="1100" b="0" i="0" baseline="0">
              <a:solidFill>
                <a:schemeClr val="dk1"/>
              </a:solidFill>
              <a:effectLst/>
              <a:latin typeface="+mn-lt"/>
              <a:ea typeface="+mn-ea"/>
              <a:cs typeface="+mn-cs"/>
            </a:rPr>
            <a:t>引き続き、計画的で適正な定員管理に努める。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68834</xdr:rowOff>
    </xdr:from>
    <xdr:to>
      <xdr:col>24</xdr:col>
      <xdr:colOff>558800</xdr:colOff>
      <xdr:row>66</xdr:row>
      <xdr:rowOff>138532</xdr:rowOff>
    </xdr:to>
    <xdr:cxnSp macro="">
      <xdr:nvCxnSpPr>
        <xdr:cNvPr id="310" name="直線コネクタ 309"/>
        <xdr:cNvCxnSpPr/>
      </xdr:nvCxnSpPr>
      <xdr:spPr>
        <a:xfrm flipV="1">
          <a:off x="17018000" y="10355834"/>
          <a:ext cx="0" cy="10983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110609</xdr:rowOff>
    </xdr:from>
    <xdr:ext cx="762000" cy="259045"/>
    <xdr:sp macro="" textlink="">
      <xdr:nvSpPr>
        <xdr:cNvPr id="311" name="定員管理の状況最小値テキスト"/>
        <xdr:cNvSpPr txBox="1"/>
      </xdr:nvSpPr>
      <xdr:spPr>
        <a:xfrm>
          <a:off x="17106900" y="114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28.66</a:t>
          </a:r>
          <a:endParaRPr kumimoji="1" lang="ja-JP" altLang="en-US" sz="1000" b="1">
            <a:latin typeface="ＭＳ Ｐゴシック"/>
          </a:endParaRPr>
        </a:p>
      </xdr:txBody>
    </xdr:sp>
    <xdr:clientData/>
  </xdr:oneCellAnchor>
  <xdr:twoCellAnchor>
    <xdr:from>
      <xdr:col>24</xdr:col>
      <xdr:colOff>469900</xdr:colOff>
      <xdr:row>66</xdr:row>
      <xdr:rowOff>138532</xdr:rowOff>
    </xdr:from>
    <xdr:to>
      <xdr:col>24</xdr:col>
      <xdr:colOff>647700</xdr:colOff>
      <xdr:row>66</xdr:row>
      <xdr:rowOff>138532</xdr:rowOff>
    </xdr:to>
    <xdr:cxnSp macro="">
      <xdr:nvCxnSpPr>
        <xdr:cNvPr id="312" name="直線コネクタ 311"/>
        <xdr:cNvCxnSpPr/>
      </xdr:nvCxnSpPr>
      <xdr:spPr>
        <a:xfrm>
          <a:off x="16929100" y="1145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155211</xdr:rowOff>
    </xdr:from>
    <xdr:ext cx="762000" cy="259045"/>
    <xdr:sp macro="" textlink="">
      <xdr:nvSpPr>
        <xdr:cNvPr id="313" name="定員管理の状況最大値テキスト"/>
        <xdr:cNvSpPr txBox="1"/>
      </xdr:nvSpPr>
      <xdr:spPr>
        <a:xfrm>
          <a:off x="17106900" y="10099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24</xdr:col>
      <xdr:colOff>469900</xdr:colOff>
      <xdr:row>60</xdr:row>
      <xdr:rowOff>68834</xdr:rowOff>
    </xdr:from>
    <xdr:to>
      <xdr:col>24</xdr:col>
      <xdr:colOff>647700</xdr:colOff>
      <xdr:row>60</xdr:row>
      <xdr:rowOff>68834</xdr:rowOff>
    </xdr:to>
    <xdr:cxnSp macro="">
      <xdr:nvCxnSpPr>
        <xdr:cNvPr id="314" name="直線コネクタ 313"/>
        <xdr:cNvCxnSpPr/>
      </xdr:nvCxnSpPr>
      <xdr:spPr>
        <a:xfrm>
          <a:off x="16929100" y="1035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33477</xdr:rowOff>
    </xdr:from>
    <xdr:to>
      <xdr:col>24</xdr:col>
      <xdr:colOff>558800</xdr:colOff>
      <xdr:row>61</xdr:row>
      <xdr:rowOff>40234</xdr:rowOff>
    </xdr:to>
    <xdr:cxnSp macro="">
      <xdr:nvCxnSpPr>
        <xdr:cNvPr id="315" name="直線コネクタ 314"/>
        <xdr:cNvCxnSpPr/>
      </xdr:nvCxnSpPr>
      <xdr:spPr>
        <a:xfrm flipV="1">
          <a:off x="16179800" y="10491927"/>
          <a:ext cx="838200" cy="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148403</xdr:rowOff>
    </xdr:from>
    <xdr:ext cx="762000" cy="259045"/>
    <xdr:sp macro="" textlink="">
      <xdr:nvSpPr>
        <xdr:cNvPr id="316" name="定員管理の状況平均値テキスト"/>
        <xdr:cNvSpPr txBox="1"/>
      </xdr:nvSpPr>
      <xdr:spPr>
        <a:xfrm>
          <a:off x="17106900" y="10435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4876</xdr:rowOff>
    </xdr:from>
    <xdr:to>
      <xdr:col>24</xdr:col>
      <xdr:colOff>609600</xdr:colOff>
      <xdr:row>61</xdr:row>
      <xdr:rowOff>106476</xdr:rowOff>
    </xdr:to>
    <xdr:sp macro="" textlink="">
      <xdr:nvSpPr>
        <xdr:cNvPr id="317" name="フローチャート : 判断 316"/>
        <xdr:cNvSpPr/>
      </xdr:nvSpPr>
      <xdr:spPr>
        <a:xfrm>
          <a:off x="16967200" y="1046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40234</xdr:rowOff>
    </xdr:from>
    <xdr:to>
      <xdr:col>23</xdr:col>
      <xdr:colOff>406400</xdr:colOff>
      <xdr:row>61</xdr:row>
      <xdr:rowOff>43129</xdr:rowOff>
    </xdr:to>
    <xdr:cxnSp macro="">
      <xdr:nvCxnSpPr>
        <xdr:cNvPr id="318" name="直線コネクタ 317"/>
        <xdr:cNvCxnSpPr/>
      </xdr:nvCxnSpPr>
      <xdr:spPr>
        <a:xfrm flipV="1">
          <a:off x="15290800" y="10498684"/>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157505</xdr:rowOff>
    </xdr:from>
    <xdr:to>
      <xdr:col>23</xdr:col>
      <xdr:colOff>457200</xdr:colOff>
      <xdr:row>61</xdr:row>
      <xdr:rowOff>87655</xdr:rowOff>
    </xdr:to>
    <xdr:sp macro="" textlink="">
      <xdr:nvSpPr>
        <xdr:cNvPr id="319" name="フローチャート : 判断 318"/>
        <xdr:cNvSpPr/>
      </xdr:nvSpPr>
      <xdr:spPr>
        <a:xfrm>
          <a:off x="16129000" y="104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97832</xdr:rowOff>
    </xdr:from>
    <xdr:ext cx="736600" cy="259045"/>
    <xdr:sp macro="" textlink="">
      <xdr:nvSpPr>
        <xdr:cNvPr id="320" name="テキスト ボックス 319"/>
        <xdr:cNvSpPr txBox="1"/>
      </xdr:nvSpPr>
      <xdr:spPr>
        <a:xfrm>
          <a:off x="15798800" y="10213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42164</xdr:rowOff>
    </xdr:from>
    <xdr:to>
      <xdr:col>22</xdr:col>
      <xdr:colOff>203200</xdr:colOff>
      <xdr:row>61</xdr:row>
      <xdr:rowOff>43129</xdr:rowOff>
    </xdr:to>
    <xdr:cxnSp macro="">
      <xdr:nvCxnSpPr>
        <xdr:cNvPr id="321" name="直線コネクタ 320"/>
        <xdr:cNvCxnSpPr/>
      </xdr:nvCxnSpPr>
      <xdr:spPr>
        <a:xfrm>
          <a:off x="14401800" y="10500614"/>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77394</xdr:rowOff>
    </xdr:from>
    <xdr:to>
      <xdr:col>22</xdr:col>
      <xdr:colOff>254000</xdr:colOff>
      <xdr:row>61</xdr:row>
      <xdr:rowOff>7544</xdr:rowOff>
    </xdr:to>
    <xdr:sp macro="" textlink="">
      <xdr:nvSpPr>
        <xdr:cNvPr id="322" name="フローチャート : 判断 321"/>
        <xdr:cNvSpPr/>
      </xdr:nvSpPr>
      <xdr:spPr>
        <a:xfrm>
          <a:off x="15240000" y="1036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17721</xdr:rowOff>
    </xdr:from>
    <xdr:ext cx="762000" cy="259045"/>
    <xdr:sp macro="" textlink="">
      <xdr:nvSpPr>
        <xdr:cNvPr id="323" name="テキスト ボックス 322"/>
        <xdr:cNvSpPr txBox="1"/>
      </xdr:nvSpPr>
      <xdr:spPr>
        <a:xfrm>
          <a:off x="14909800" y="1013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42164</xdr:rowOff>
    </xdr:from>
    <xdr:to>
      <xdr:col>21</xdr:col>
      <xdr:colOff>0</xdr:colOff>
      <xdr:row>61</xdr:row>
      <xdr:rowOff>44094</xdr:rowOff>
    </xdr:to>
    <xdr:cxnSp macro="">
      <xdr:nvCxnSpPr>
        <xdr:cNvPr id="324" name="直線コネクタ 323"/>
        <xdr:cNvCxnSpPr/>
      </xdr:nvCxnSpPr>
      <xdr:spPr>
        <a:xfrm flipV="1">
          <a:off x="13512800" y="10500614"/>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79324</xdr:rowOff>
    </xdr:from>
    <xdr:to>
      <xdr:col>21</xdr:col>
      <xdr:colOff>50800</xdr:colOff>
      <xdr:row>61</xdr:row>
      <xdr:rowOff>9474</xdr:rowOff>
    </xdr:to>
    <xdr:sp macro="" textlink="">
      <xdr:nvSpPr>
        <xdr:cNvPr id="325" name="フローチャート : 判断 324"/>
        <xdr:cNvSpPr/>
      </xdr:nvSpPr>
      <xdr:spPr>
        <a:xfrm>
          <a:off x="14351000" y="1036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19651</xdr:rowOff>
    </xdr:from>
    <xdr:ext cx="762000" cy="259045"/>
    <xdr:sp macro="" textlink="">
      <xdr:nvSpPr>
        <xdr:cNvPr id="326" name="テキスト ボックス 325"/>
        <xdr:cNvSpPr txBox="1"/>
      </xdr:nvSpPr>
      <xdr:spPr>
        <a:xfrm>
          <a:off x="14020800" y="1013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83185</xdr:rowOff>
    </xdr:from>
    <xdr:to>
      <xdr:col>19</xdr:col>
      <xdr:colOff>533400</xdr:colOff>
      <xdr:row>61</xdr:row>
      <xdr:rowOff>13335</xdr:rowOff>
    </xdr:to>
    <xdr:sp macro="" textlink="">
      <xdr:nvSpPr>
        <xdr:cNvPr id="327" name="フローチャート : 判断 326"/>
        <xdr:cNvSpPr/>
      </xdr:nvSpPr>
      <xdr:spPr>
        <a:xfrm>
          <a:off x="13462000" y="1037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23512</xdr:rowOff>
    </xdr:from>
    <xdr:ext cx="762000" cy="259045"/>
    <xdr:sp macro="" textlink="">
      <xdr:nvSpPr>
        <xdr:cNvPr id="328" name="テキスト ボックス 327"/>
        <xdr:cNvSpPr txBox="1"/>
      </xdr:nvSpPr>
      <xdr:spPr>
        <a:xfrm>
          <a:off x="13131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154127</xdr:rowOff>
    </xdr:from>
    <xdr:to>
      <xdr:col>24</xdr:col>
      <xdr:colOff>609600</xdr:colOff>
      <xdr:row>61</xdr:row>
      <xdr:rowOff>84277</xdr:rowOff>
    </xdr:to>
    <xdr:sp macro="" textlink="">
      <xdr:nvSpPr>
        <xdr:cNvPr id="334" name="円/楕円 333"/>
        <xdr:cNvSpPr/>
      </xdr:nvSpPr>
      <xdr:spPr>
        <a:xfrm>
          <a:off x="16967200" y="1044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170654</xdr:rowOff>
    </xdr:from>
    <xdr:ext cx="762000" cy="259045"/>
    <xdr:sp macro="" textlink="">
      <xdr:nvSpPr>
        <xdr:cNvPr id="335" name="定員管理の状況該当値テキスト"/>
        <xdr:cNvSpPr txBox="1"/>
      </xdr:nvSpPr>
      <xdr:spPr>
        <a:xfrm>
          <a:off x="17106900" y="1028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160884</xdr:rowOff>
    </xdr:from>
    <xdr:to>
      <xdr:col>23</xdr:col>
      <xdr:colOff>457200</xdr:colOff>
      <xdr:row>61</xdr:row>
      <xdr:rowOff>91034</xdr:rowOff>
    </xdr:to>
    <xdr:sp macro="" textlink="">
      <xdr:nvSpPr>
        <xdr:cNvPr id="336" name="円/楕円 335"/>
        <xdr:cNvSpPr/>
      </xdr:nvSpPr>
      <xdr:spPr>
        <a:xfrm>
          <a:off x="16129000" y="1044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75811</xdr:rowOff>
    </xdr:from>
    <xdr:ext cx="736600" cy="259045"/>
    <xdr:sp macro="" textlink="">
      <xdr:nvSpPr>
        <xdr:cNvPr id="337" name="テキスト ボックス 336"/>
        <xdr:cNvSpPr txBox="1"/>
      </xdr:nvSpPr>
      <xdr:spPr>
        <a:xfrm>
          <a:off x="15798800" y="10534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163779</xdr:rowOff>
    </xdr:from>
    <xdr:to>
      <xdr:col>22</xdr:col>
      <xdr:colOff>254000</xdr:colOff>
      <xdr:row>61</xdr:row>
      <xdr:rowOff>93929</xdr:rowOff>
    </xdr:to>
    <xdr:sp macro="" textlink="">
      <xdr:nvSpPr>
        <xdr:cNvPr id="338" name="円/楕円 337"/>
        <xdr:cNvSpPr/>
      </xdr:nvSpPr>
      <xdr:spPr>
        <a:xfrm>
          <a:off x="15240000" y="1045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78706</xdr:rowOff>
    </xdr:from>
    <xdr:ext cx="762000" cy="259045"/>
    <xdr:sp macro="" textlink="">
      <xdr:nvSpPr>
        <xdr:cNvPr id="339" name="テキスト ボックス 338"/>
        <xdr:cNvSpPr txBox="1"/>
      </xdr:nvSpPr>
      <xdr:spPr>
        <a:xfrm>
          <a:off x="14909800" y="10537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162814</xdr:rowOff>
    </xdr:from>
    <xdr:to>
      <xdr:col>21</xdr:col>
      <xdr:colOff>50800</xdr:colOff>
      <xdr:row>61</xdr:row>
      <xdr:rowOff>92964</xdr:rowOff>
    </xdr:to>
    <xdr:sp macro="" textlink="">
      <xdr:nvSpPr>
        <xdr:cNvPr id="340" name="円/楕円 339"/>
        <xdr:cNvSpPr/>
      </xdr:nvSpPr>
      <xdr:spPr>
        <a:xfrm>
          <a:off x="143510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77741</xdr:rowOff>
    </xdr:from>
    <xdr:ext cx="762000" cy="259045"/>
    <xdr:sp macro="" textlink="">
      <xdr:nvSpPr>
        <xdr:cNvPr id="341" name="テキスト ボックス 340"/>
        <xdr:cNvSpPr txBox="1"/>
      </xdr:nvSpPr>
      <xdr:spPr>
        <a:xfrm>
          <a:off x="14020800" y="1053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164744</xdr:rowOff>
    </xdr:from>
    <xdr:to>
      <xdr:col>19</xdr:col>
      <xdr:colOff>533400</xdr:colOff>
      <xdr:row>61</xdr:row>
      <xdr:rowOff>94894</xdr:rowOff>
    </xdr:to>
    <xdr:sp macro="" textlink="">
      <xdr:nvSpPr>
        <xdr:cNvPr id="342" name="円/楕円 341"/>
        <xdr:cNvSpPr/>
      </xdr:nvSpPr>
      <xdr:spPr>
        <a:xfrm>
          <a:off x="13462000" y="1045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79671</xdr:rowOff>
    </xdr:from>
    <xdr:ext cx="762000" cy="259045"/>
    <xdr:sp macro="" textlink="">
      <xdr:nvSpPr>
        <xdr:cNvPr id="343" name="テキスト ボックス 342"/>
        <xdr:cNvSpPr txBox="1"/>
      </xdr:nvSpPr>
      <xdr:spPr>
        <a:xfrm>
          <a:off x="13131800" y="1053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実質公債費比率については、近年の地方債発行抑制</a:t>
          </a:r>
          <a:r>
            <a:rPr lang="ja-JP" altLang="en-US" sz="1100" b="0" i="0" baseline="0">
              <a:solidFill>
                <a:schemeClr val="dk1"/>
              </a:solidFill>
              <a:effectLst/>
              <a:latin typeface="+mn-lt"/>
              <a:ea typeface="+mn-ea"/>
              <a:cs typeface="+mn-cs"/>
            </a:rPr>
            <a:t>及び低金利</a:t>
          </a:r>
          <a:r>
            <a:rPr lang="ja-JP" altLang="ja-JP" sz="1100" b="0" i="0" baseline="0">
              <a:solidFill>
                <a:schemeClr val="dk1"/>
              </a:solidFill>
              <a:effectLst/>
              <a:latin typeface="+mn-lt"/>
              <a:ea typeface="+mn-ea"/>
              <a:cs typeface="+mn-cs"/>
            </a:rPr>
            <a:t>による元利償還金の</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や交付税措置のある有利な地方債の活用等により、</a:t>
          </a:r>
          <a:r>
            <a:rPr lang="ja-JP" altLang="en-US" sz="1100" b="0" i="0" baseline="0">
              <a:solidFill>
                <a:schemeClr val="dk1"/>
              </a:solidFill>
              <a:effectLst/>
              <a:latin typeface="+mn-lt"/>
              <a:ea typeface="+mn-ea"/>
              <a:cs typeface="+mn-cs"/>
            </a:rPr>
            <a:t>類似団体の平均を下回り、</a:t>
          </a:r>
          <a:r>
            <a:rPr lang="ja-JP" altLang="ja-JP" sz="1100" b="0" i="0" baseline="0">
              <a:solidFill>
                <a:schemeClr val="dk1"/>
              </a:solidFill>
              <a:effectLst/>
              <a:latin typeface="+mn-lt"/>
              <a:ea typeface="+mn-ea"/>
              <a:cs typeface="+mn-cs"/>
            </a:rPr>
            <a:t>前年度と比較して</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ポイント減少の</a:t>
          </a:r>
          <a:r>
            <a:rPr lang="en-US" altLang="ja-JP" sz="1100" b="0" i="0" baseline="0">
              <a:solidFill>
                <a:schemeClr val="dk1"/>
              </a:solidFill>
              <a:effectLst/>
              <a:latin typeface="+mn-lt"/>
              <a:ea typeface="+mn-ea"/>
              <a:cs typeface="+mn-cs"/>
            </a:rPr>
            <a:t>6.4</a:t>
          </a:r>
          <a:r>
            <a:rPr lang="ja-JP" altLang="ja-JP" sz="1100" b="0" i="0" baseline="0">
              <a:solidFill>
                <a:schemeClr val="dk1"/>
              </a:solidFill>
              <a:effectLst/>
              <a:latin typeface="+mn-lt"/>
              <a:ea typeface="+mn-ea"/>
              <a:cs typeface="+mn-cs"/>
            </a:rPr>
            <a:t>％と年々改善している。今後も地方債の発行については、</a:t>
          </a:r>
          <a:r>
            <a:rPr lang="ja-JP" altLang="en-US" sz="1100" b="0" i="0" baseline="0">
              <a:solidFill>
                <a:schemeClr val="dk1"/>
              </a:solidFill>
              <a:effectLst/>
              <a:latin typeface="+mn-lt"/>
              <a:ea typeface="+mn-ea"/>
              <a:cs typeface="+mn-cs"/>
            </a:rPr>
            <a:t>財政計画等に基づき、</a:t>
          </a:r>
          <a:r>
            <a:rPr kumimoji="1" lang="ja-JP" altLang="ja-JP" sz="1100">
              <a:solidFill>
                <a:schemeClr val="dk1"/>
              </a:solidFill>
              <a:effectLst/>
              <a:latin typeface="+mn-lt"/>
              <a:ea typeface="+mn-ea"/>
              <a:cs typeface="+mn-cs"/>
            </a:rPr>
            <a:t>交付税措置のある有利な地方債を活用するとともに、借入額は緊急性や重要性のある事業を選択した上で必要最小限にとどめるなど、</a:t>
          </a:r>
          <a:r>
            <a:rPr kumimoji="1" lang="ja-JP" altLang="en-US" sz="1100">
              <a:solidFill>
                <a:schemeClr val="dk1"/>
              </a:solidFill>
              <a:effectLst/>
              <a:latin typeface="+mn-lt"/>
              <a:ea typeface="+mn-ea"/>
              <a:cs typeface="+mn-cs"/>
            </a:rPr>
            <a:t>計画的な地方債管理に努める。</a:t>
          </a:r>
          <a:endParaRPr lang="ja-JP" altLang="ja-JP" sz="1400">
            <a:effectLst/>
          </a:endParaRPr>
        </a:p>
        <a:p>
          <a:pPr rtl="0" eaLnBrk="1" fontAlgn="auto" latinLnBrk="0" hangingPunct="1"/>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9" name="テキスト ボックス 36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59267</xdr:rowOff>
    </xdr:from>
    <xdr:to>
      <xdr:col>24</xdr:col>
      <xdr:colOff>558800</xdr:colOff>
      <xdr:row>44</xdr:row>
      <xdr:rowOff>52494</xdr:rowOff>
    </xdr:to>
    <xdr:cxnSp macro="">
      <xdr:nvCxnSpPr>
        <xdr:cNvPr id="372" name="直線コネクタ 371"/>
        <xdr:cNvCxnSpPr/>
      </xdr:nvCxnSpPr>
      <xdr:spPr>
        <a:xfrm flipV="1">
          <a:off x="17018000" y="6060017"/>
          <a:ext cx="0" cy="15362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24571</xdr:rowOff>
    </xdr:from>
    <xdr:ext cx="762000" cy="259045"/>
    <xdr:sp macro="" textlink="">
      <xdr:nvSpPr>
        <xdr:cNvPr id="373" name="公債費負担の状況最小値テキスト"/>
        <xdr:cNvSpPr txBox="1"/>
      </xdr:nvSpPr>
      <xdr:spPr>
        <a:xfrm>
          <a:off x="17106900" y="756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52494</xdr:rowOff>
    </xdr:from>
    <xdr:to>
      <xdr:col>24</xdr:col>
      <xdr:colOff>647700</xdr:colOff>
      <xdr:row>44</xdr:row>
      <xdr:rowOff>52494</xdr:rowOff>
    </xdr:to>
    <xdr:cxnSp macro="">
      <xdr:nvCxnSpPr>
        <xdr:cNvPr id="374" name="直線コネクタ 373"/>
        <xdr:cNvCxnSpPr/>
      </xdr:nvCxnSpPr>
      <xdr:spPr>
        <a:xfrm>
          <a:off x="16929100" y="7596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145644</xdr:rowOff>
    </xdr:from>
    <xdr:ext cx="762000" cy="259045"/>
    <xdr:sp macro="" textlink="">
      <xdr:nvSpPr>
        <xdr:cNvPr id="375" name="公債費負担の状況最大値テキスト"/>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59267</xdr:rowOff>
    </xdr:from>
    <xdr:to>
      <xdr:col>24</xdr:col>
      <xdr:colOff>647700</xdr:colOff>
      <xdr:row>35</xdr:row>
      <xdr:rowOff>59267</xdr:rowOff>
    </xdr:to>
    <xdr:cxnSp macro="">
      <xdr:nvCxnSpPr>
        <xdr:cNvPr id="376" name="直線コネクタ 375"/>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8890</xdr:rowOff>
    </xdr:from>
    <xdr:to>
      <xdr:col>24</xdr:col>
      <xdr:colOff>558800</xdr:colOff>
      <xdr:row>39</xdr:row>
      <xdr:rowOff>129540</xdr:rowOff>
    </xdr:to>
    <xdr:cxnSp macro="">
      <xdr:nvCxnSpPr>
        <xdr:cNvPr id="377" name="直線コネクタ 376"/>
        <xdr:cNvCxnSpPr/>
      </xdr:nvCxnSpPr>
      <xdr:spPr>
        <a:xfrm flipV="1">
          <a:off x="16179800" y="669544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155381</xdr:rowOff>
    </xdr:from>
    <xdr:ext cx="762000" cy="259045"/>
    <xdr:sp macro="" textlink="">
      <xdr:nvSpPr>
        <xdr:cNvPr id="378" name="公債費負担の状況平均値テキスト"/>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11854</xdr:rowOff>
    </xdr:from>
    <xdr:to>
      <xdr:col>24</xdr:col>
      <xdr:colOff>609600</xdr:colOff>
      <xdr:row>40</xdr:row>
      <xdr:rowOff>113454</xdr:rowOff>
    </xdr:to>
    <xdr:sp macro="" textlink="">
      <xdr:nvSpPr>
        <xdr:cNvPr id="379" name="フローチャート : 判断 378"/>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129540</xdr:rowOff>
    </xdr:from>
    <xdr:to>
      <xdr:col>23</xdr:col>
      <xdr:colOff>406400</xdr:colOff>
      <xdr:row>40</xdr:row>
      <xdr:rowOff>102870</xdr:rowOff>
    </xdr:to>
    <xdr:cxnSp macro="">
      <xdr:nvCxnSpPr>
        <xdr:cNvPr id="380" name="直線コネクタ 379"/>
        <xdr:cNvCxnSpPr/>
      </xdr:nvCxnSpPr>
      <xdr:spPr>
        <a:xfrm flipV="1">
          <a:off x="15290800" y="681609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44027</xdr:rowOff>
    </xdr:from>
    <xdr:to>
      <xdr:col>23</xdr:col>
      <xdr:colOff>457200</xdr:colOff>
      <xdr:row>40</xdr:row>
      <xdr:rowOff>145627</xdr:rowOff>
    </xdr:to>
    <xdr:sp macro="" textlink="">
      <xdr:nvSpPr>
        <xdr:cNvPr id="381" name="フローチャート : 判断 380"/>
        <xdr:cNvSpPr/>
      </xdr:nvSpPr>
      <xdr:spPr>
        <a:xfrm>
          <a:off x="16129000" y="690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130404</xdr:rowOff>
    </xdr:from>
    <xdr:ext cx="736600" cy="259045"/>
    <xdr:sp macro="" textlink="">
      <xdr:nvSpPr>
        <xdr:cNvPr id="382" name="テキスト ボックス 381"/>
        <xdr:cNvSpPr txBox="1"/>
      </xdr:nvSpPr>
      <xdr:spPr>
        <a:xfrm>
          <a:off x="15798800" y="698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102870</xdr:rowOff>
    </xdr:from>
    <xdr:to>
      <xdr:col>22</xdr:col>
      <xdr:colOff>203200</xdr:colOff>
      <xdr:row>41</xdr:row>
      <xdr:rowOff>52070</xdr:rowOff>
    </xdr:to>
    <xdr:cxnSp macro="">
      <xdr:nvCxnSpPr>
        <xdr:cNvPr id="383" name="直線コネクタ 382"/>
        <xdr:cNvCxnSpPr/>
      </xdr:nvCxnSpPr>
      <xdr:spPr>
        <a:xfrm flipV="1">
          <a:off x="14401800" y="696087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151130</xdr:rowOff>
    </xdr:from>
    <xdr:to>
      <xdr:col>22</xdr:col>
      <xdr:colOff>254000</xdr:colOff>
      <xdr:row>40</xdr:row>
      <xdr:rowOff>81280</xdr:rowOff>
    </xdr:to>
    <xdr:sp macro="" textlink="">
      <xdr:nvSpPr>
        <xdr:cNvPr id="384" name="フローチャート : 判断 383"/>
        <xdr:cNvSpPr/>
      </xdr:nvSpPr>
      <xdr:spPr>
        <a:xfrm>
          <a:off x="15240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91457</xdr:rowOff>
    </xdr:from>
    <xdr:ext cx="762000" cy="259045"/>
    <xdr:sp macro="" textlink="">
      <xdr:nvSpPr>
        <xdr:cNvPr id="385" name="テキスト ボックス 384"/>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52070</xdr:rowOff>
    </xdr:from>
    <xdr:to>
      <xdr:col>21</xdr:col>
      <xdr:colOff>0</xdr:colOff>
      <xdr:row>41</xdr:row>
      <xdr:rowOff>108373</xdr:rowOff>
    </xdr:to>
    <xdr:cxnSp macro="">
      <xdr:nvCxnSpPr>
        <xdr:cNvPr id="386" name="直線コネクタ 385"/>
        <xdr:cNvCxnSpPr/>
      </xdr:nvCxnSpPr>
      <xdr:spPr>
        <a:xfrm flipV="1">
          <a:off x="13512800" y="708152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44027</xdr:rowOff>
    </xdr:from>
    <xdr:to>
      <xdr:col>21</xdr:col>
      <xdr:colOff>50800</xdr:colOff>
      <xdr:row>40</xdr:row>
      <xdr:rowOff>145627</xdr:rowOff>
    </xdr:to>
    <xdr:sp macro="" textlink="">
      <xdr:nvSpPr>
        <xdr:cNvPr id="387" name="フローチャート : 判断 386"/>
        <xdr:cNvSpPr/>
      </xdr:nvSpPr>
      <xdr:spPr>
        <a:xfrm>
          <a:off x="14351000" y="690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155804</xdr:rowOff>
    </xdr:from>
    <xdr:ext cx="762000" cy="259045"/>
    <xdr:sp macro="" textlink="">
      <xdr:nvSpPr>
        <xdr:cNvPr id="388" name="テキスト ボックス 387"/>
        <xdr:cNvSpPr txBox="1"/>
      </xdr:nvSpPr>
      <xdr:spPr>
        <a:xfrm>
          <a:off x="14020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100330</xdr:rowOff>
    </xdr:from>
    <xdr:to>
      <xdr:col>19</xdr:col>
      <xdr:colOff>533400</xdr:colOff>
      <xdr:row>41</xdr:row>
      <xdr:rowOff>30480</xdr:rowOff>
    </xdr:to>
    <xdr:sp macro="" textlink="">
      <xdr:nvSpPr>
        <xdr:cNvPr id="389" name="フローチャート : 判断 388"/>
        <xdr:cNvSpPr/>
      </xdr:nvSpPr>
      <xdr:spPr>
        <a:xfrm>
          <a:off x="13462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40657</xdr:rowOff>
    </xdr:from>
    <xdr:ext cx="762000" cy="259045"/>
    <xdr:sp macro="" textlink="">
      <xdr:nvSpPr>
        <xdr:cNvPr id="390" name="テキスト ボックス 389"/>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129540</xdr:rowOff>
    </xdr:from>
    <xdr:to>
      <xdr:col>24</xdr:col>
      <xdr:colOff>609600</xdr:colOff>
      <xdr:row>39</xdr:row>
      <xdr:rowOff>59690</xdr:rowOff>
    </xdr:to>
    <xdr:sp macro="" textlink="">
      <xdr:nvSpPr>
        <xdr:cNvPr id="396" name="円/楕円 395"/>
        <xdr:cNvSpPr/>
      </xdr:nvSpPr>
      <xdr:spPr>
        <a:xfrm>
          <a:off x="16967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146067</xdr:rowOff>
    </xdr:from>
    <xdr:ext cx="762000" cy="259045"/>
    <xdr:sp macro="" textlink="">
      <xdr:nvSpPr>
        <xdr:cNvPr id="397" name="公債費負担の状況該当値テキスト"/>
        <xdr:cNvSpPr txBox="1"/>
      </xdr:nvSpPr>
      <xdr:spPr>
        <a:xfrm>
          <a:off x="17106900" y="64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78740</xdr:rowOff>
    </xdr:from>
    <xdr:to>
      <xdr:col>23</xdr:col>
      <xdr:colOff>457200</xdr:colOff>
      <xdr:row>40</xdr:row>
      <xdr:rowOff>8890</xdr:rowOff>
    </xdr:to>
    <xdr:sp macro="" textlink="">
      <xdr:nvSpPr>
        <xdr:cNvPr id="398" name="円/楕円 397"/>
        <xdr:cNvSpPr/>
      </xdr:nvSpPr>
      <xdr:spPr>
        <a:xfrm>
          <a:off x="16129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19067</xdr:rowOff>
    </xdr:from>
    <xdr:ext cx="736600" cy="259045"/>
    <xdr:sp macro="" textlink="">
      <xdr:nvSpPr>
        <xdr:cNvPr id="399" name="テキスト ボックス 398"/>
        <xdr:cNvSpPr txBox="1"/>
      </xdr:nvSpPr>
      <xdr:spPr>
        <a:xfrm>
          <a:off x="15798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52070</xdr:rowOff>
    </xdr:from>
    <xdr:to>
      <xdr:col>22</xdr:col>
      <xdr:colOff>254000</xdr:colOff>
      <xdr:row>40</xdr:row>
      <xdr:rowOff>153670</xdr:rowOff>
    </xdr:to>
    <xdr:sp macro="" textlink="">
      <xdr:nvSpPr>
        <xdr:cNvPr id="400" name="円/楕円 399"/>
        <xdr:cNvSpPr/>
      </xdr:nvSpPr>
      <xdr:spPr>
        <a:xfrm>
          <a:off x="15240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138447</xdr:rowOff>
    </xdr:from>
    <xdr:ext cx="762000" cy="259045"/>
    <xdr:sp macro="" textlink="">
      <xdr:nvSpPr>
        <xdr:cNvPr id="401" name="テキスト ボックス 400"/>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1270</xdr:rowOff>
    </xdr:from>
    <xdr:to>
      <xdr:col>21</xdr:col>
      <xdr:colOff>50800</xdr:colOff>
      <xdr:row>41</xdr:row>
      <xdr:rowOff>102870</xdr:rowOff>
    </xdr:to>
    <xdr:sp macro="" textlink="">
      <xdr:nvSpPr>
        <xdr:cNvPr id="402" name="円/楕円 401"/>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87647</xdr:rowOff>
    </xdr:from>
    <xdr:ext cx="762000" cy="259045"/>
    <xdr:sp macro="" textlink="">
      <xdr:nvSpPr>
        <xdr:cNvPr id="403" name="テキスト ボックス 402"/>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57573</xdr:rowOff>
    </xdr:from>
    <xdr:to>
      <xdr:col>19</xdr:col>
      <xdr:colOff>533400</xdr:colOff>
      <xdr:row>41</xdr:row>
      <xdr:rowOff>159173</xdr:rowOff>
    </xdr:to>
    <xdr:sp macro="" textlink="">
      <xdr:nvSpPr>
        <xdr:cNvPr id="404" name="円/楕円 403"/>
        <xdr:cNvSpPr/>
      </xdr:nvSpPr>
      <xdr:spPr>
        <a:xfrm>
          <a:off x="13462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143950</xdr:rowOff>
    </xdr:from>
    <xdr:ext cx="762000" cy="259045"/>
    <xdr:sp macro="" textlink="">
      <xdr:nvSpPr>
        <xdr:cNvPr id="405" name="テキスト ボックス 404"/>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将来負担比率については、前年度と比較し公営企業債等繰入見込額や設立法人負債額等負担見込額は減少した一方で、地方債現在高の増加や充当可能基金が減少したことなどから、類似団体の平均は下回っているものの、</a:t>
          </a:r>
          <a:r>
            <a:rPr kumimoji="1" lang="en-US" altLang="ja-JP" sz="1100">
              <a:latin typeface="ＭＳ Ｐゴシック"/>
            </a:rPr>
            <a:t>3.9</a:t>
          </a:r>
          <a:r>
            <a:rPr kumimoji="1" lang="ja-JP" altLang="en-US" sz="1100">
              <a:latin typeface="ＭＳ Ｐゴシック"/>
            </a:rPr>
            <a:t>ポイント上昇の</a:t>
          </a:r>
          <a:r>
            <a:rPr kumimoji="1" lang="en-US" altLang="ja-JP" sz="1100">
              <a:latin typeface="ＭＳ Ｐゴシック"/>
            </a:rPr>
            <a:t>22.2</a:t>
          </a:r>
          <a:r>
            <a:rPr kumimoji="1" lang="ja-JP" altLang="en-US" sz="1100">
              <a:latin typeface="ＭＳ Ｐゴシック"/>
            </a:rPr>
            <a:t>％となっている。そのため、今後も引き続き、将来世代に過度な負担を残さないよう、交付税措置のある有利な地方債を活用するとともに、借入額については、緊急性や重要性のある事業を選択した上で必要最小限にとどめるなど、公債費等の義務的経費の削減も含めた財政の健全化に努める必要がある。</a:t>
          </a:r>
          <a:endParaRPr kumimoji="1" lang="en-US" altLang="ja-JP" sz="1100">
            <a:latin typeface="ＭＳ Ｐゴシック"/>
          </a:endParaRPr>
        </a:p>
        <a:p>
          <a:endParaRPr kumimoji="1" lang="en-US" altLang="ja-JP" sz="11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117757</xdr:rowOff>
    </xdr:to>
    <xdr:cxnSp macro="">
      <xdr:nvCxnSpPr>
        <xdr:cNvPr id="434" name="直線コネクタ 433"/>
        <xdr:cNvCxnSpPr/>
      </xdr:nvCxnSpPr>
      <xdr:spPr>
        <a:xfrm flipV="1">
          <a:off x="17018000" y="2370667"/>
          <a:ext cx="0" cy="16904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89834</xdr:rowOff>
    </xdr:from>
    <xdr:ext cx="762000" cy="259045"/>
    <xdr:sp macro="" textlink="">
      <xdr:nvSpPr>
        <xdr:cNvPr id="435" name="将来負担の状況最小値テキスト"/>
        <xdr:cNvSpPr txBox="1"/>
      </xdr:nvSpPr>
      <xdr:spPr>
        <a:xfrm>
          <a:off x="17106900" y="403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126.1</a:t>
          </a:r>
          <a:endParaRPr kumimoji="1" lang="ja-JP" altLang="en-US" sz="1000" b="1">
            <a:latin typeface="ＭＳ Ｐゴシック"/>
          </a:endParaRPr>
        </a:p>
      </xdr:txBody>
    </xdr:sp>
    <xdr:clientData/>
  </xdr:oneCellAnchor>
  <xdr:twoCellAnchor>
    <xdr:from>
      <xdr:col>24</xdr:col>
      <xdr:colOff>469900</xdr:colOff>
      <xdr:row>23</xdr:row>
      <xdr:rowOff>117757</xdr:rowOff>
    </xdr:from>
    <xdr:to>
      <xdr:col>24</xdr:col>
      <xdr:colOff>647700</xdr:colOff>
      <xdr:row>23</xdr:row>
      <xdr:rowOff>117757</xdr:rowOff>
    </xdr:to>
    <xdr:cxnSp macro="">
      <xdr:nvCxnSpPr>
        <xdr:cNvPr id="436" name="直線コネクタ 435"/>
        <xdr:cNvCxnSpPr/>
      </xdr:nvCxnSpPr>
      <xdr:spPr>
        <a:xfrm>
          <a:off x="16929100" y="4061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44238</xdr:rowOff>
    </xdr:from>
    <xdr:to>
      <xdr:col>24</xdr:col>
      <xdr:colOff>558800</xdr:colOff>
      <xdr:row>15</xdr:row>
      <xdr:rowOff>96520</xdr:rowOff>
    </xdr:to>
    <xdr:cxnSp macro="">
      <xdr:nvCxnSpPr>
        <xdr:cNvPr id="439" name="直線コネクタ 438"/>
        <xdr:cNvCxnSpPr/>
      </xdr:nvCxnSpPr>
      <xdr:spPr>
        <a:xfrm>
          <a:off x="16179800" y="2615988"/>
          <a:ext cx="8382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39387</xdr:rowOff>
    </xdr:from>
    <xdr:ext cx="762000" cy="259045"/>
    <xdr:sp macro="" textlink="">
      <xdr:nvSpPr>
        <xdr:cNvPr id="440" name="将来負担の状況平均値テキスト"/>
        <xdr:cNvSpPr txBox="1"/>
      </xdr:nvSpPr>
      <xdr:spPr>
        <a:xfrm>
          <a:off x="17106900" y="2782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36.6</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67310</xdr:rowOff>
    </xdr:from>
    <xdr:to>
      <xdr:col>24</xdr:col>
      <xdr:colOff>609600</xdr:colOff>
      <xdr:row>16</xdr:row>
      <xdr:rowOff>168910</xdr:rowOff>
    </xdr:to>
    <xdr:sp macro="" textlink="">
      <xdr:nvSpPr>
        <xdr:cNvPr id="441" name="フローチャート : 判断 440"/>
        <xdr:cNvSpPr/>
      </xdr:nvSpPr>
      <xdr:spPr>
        <a:xfrm>
          <a:off x="169672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44238</xdr:rowOff>
    </xdr:from>
    <xdr:to>
      <xdr:col>23</xdr:col>
      <xdr:colOff>406400</xdr:colOff>
      <xdr:row>15</xdr:row>
      <xdr:rowOff>130034</xdr:rowOff>
    </xdr:to>
    <xdr:cxnSp macro="">
      <xdr:nvCxnSpPr>
        <xdr:cNvPr id="442" name="直線コネクタ 441"/>
        <xdr:cNvCxnSpPr/>
      </xdr:nvCxnSpPr>
      <xdr:spPr>
        <a:xfrm flipV="1">
          <a:off x="15290800" y="2615988"/>
          <a:ext cx="889000" cy="8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132997</xdr:rowOff>
    </xdr:from>
    <xdr:to>
      <xdr:col>23</xdr:col>
      <xdr:colOff>457200</xdr:colOff>
      <xdr:row>17</xdr:row>
      <xdr:rowOff>63147</xdr:rowOff>
    </xdr:to>
    <xdr:sp macro="" textlink="">
      <xdr:nvSpPr>
        <xdr:cNvPr id="443" name="フローチャート : 判断 442"/>
        <xdr:cNvSpPr/>
      </xdr:nvSpPr>
      <xdr:spPr>
        <a:xfrm>
          <a:off x="16129000" y="287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47924</xdr:rowOff>
    </xdr:from>
    <xdr:ext cx="736600" cy="259045"/>
    <xdr:sp macro="" textlink="">
      <xdr:nvSpPr>
        <xdr:cNvPr id="444" name="テキスト ボックス 443"/>
        <xdr:cNvSpPr txBox="1"/>
      </xdr:nvSpPr>
      <xdr:spPr>
        <a:xfrm>
          <a:off x="15798800" y="2962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130034</xdr:rowOff>
    </xdr:from>
    <xdr:to>
      <xdr:col>22</xdr:col>
      <xdr:colOff>203200</xdr:colOff>
      <xdr:row>16</xdr:row>
      <xdr:rowOff>5503</xdr:rowOff>
    </xdr:to>
    <xdr:cxnSp macro="">
      <xdr:nvCxnSpPr>
        <xdr:cNvPr id="445" name="直線コネクタ 444"/>
        <xdr:cNvCxnSpPr/>
      </xdr:nvCxnSpPr>
      <xdr:spPr>
        <a:xfrm flipV="1">
          <a:off x="14401800" y="2701784"/>
          <a:ext cx="889000" cy="4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20532</xdr:rowOff>
    </xdr:from>
    <xdr:to>
      <xdr:col>22</xdr:col>
      <xdr:colOff>254000</xdr:colOff>
      <xdr:row>17</xdr:row>
      <xdr:rowOff>122132</xdr:rowOff>
    </xdr:to>
    <xdr:sp macro="" textlink="">
      <xdr:nvSpPr>
        <xdr:cNvPr id="446" name="フローチャート : 判断 445"/>
        <xdr:cNvSpPr/>
      </xdr:nvSpPr>
      <xdr:spPr>
        <a:xfrm>
          <a:off x="15240000" y="2935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106909</xdr:rowOff>
    </xdr:from>
    <xdr:ext cx="762000" cy="259045"/>
    <xdr:sp macro="" textlink="">
      <xdr:nvSpPr>
        <xdr:cNvPr id="447" name="テキスト ボックス 446"/>
        <xdr:cNvSpPr txBox="1"/>
      </xdr:nvSpPr>
      <xdr:spPr>
        <a:xfrm>
          <a:off x="14909800" y="302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5503</xdr:rowOff>
    </xdr:from>
    <xdr:to>
      <xdr:col>21</xdr:col>
      <xdr:colOff>0</xdr:colOff>
      <xdr:row>16</xdr:row>
      <xdr:rowOff>130175</xdr:rowOff>
    </xdr:to>
    <xdr:cxnSp macro="">
      <xdr:nvCxnSpPr>
        <xdr:cNvPr id="448" name="直線コネクタ 447"/>
        <xdr:cNvCxnSpPr/>
      </xdr:nvCxnSpPr>
      <xdr:spPr>
        <a:xfrm flipV="1">
          <a:off x="13512800" y="2748703"/>
          <a:ext cx="8890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79516</xdr:rowOff>
    </xdr:from>
    <xdr:to>
      <xdr:col>21</xdr:col>
      <xdr:colOff>50800</xdr:colOff>
      <xdr:row>18</xdr:row>
      <xdr:rowOff>9666</xdr:rowOff>
    </xdr:to>
    <xdr:sp macro="" textlink="">
      <xdr:nvSpPr>
        <xdr:cNvPr id="449" name="フローチャート : 判断 448"/>
        <xdr:cNvSpPr/>
      </xdr:nvSpPr>
      <xdr:spPr>
        <a:xfrm>
          <a:off x="14351000" y="299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165893</xdr:rowOff>
    </xdr:from>
    <xdr:ext cx="762000" cy="259045"/>
    <xdr:sp macro="" textlink="">
      <xdr:nvSpPr>
        <xdr:cNvPr id="450" name="テキスト ボックス 449"/>
        <xdr:cNvSpPr txBox="1"/>
      </xdr:nvSpPr>
      <xdr:spPr>
        <a:xfrm>
          <a:off x="14020800" y="308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13970</xdr:rowOff>
    </xdr:from>
    <xdr:to>
      <xdr:col>19</xdr:col>
      <xdr:colOff>533400</xdr:colOff>
      <xdr:row>18</xdr:row>
      <xdr:rowOff>115570</xdr:rowOff>
    </xdr:to>
    <xdr:sp macro="" textlink="">
      <xdr:nvSpPr>
        <xdr:cNvPr id="451" name="フローチャート : 判断 450"/>
        <xdr:cNvSpPr/>
      </xdr:nvSpPr>
      <xdr:spPr>
        <a:xfrm>
          <a:off x="13462000" y="310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100347</xdr:rowOff>
    </xdr:from>
    <xdr:ext cx="762000" cy="259045"/>
    <xdr:sp macro="" textlink="">
      <xdr:nvSpPr>
        <xdr:cNvPr id="452" name="テキスト ボックス 451"/>
        <xdr:cNvSpPr txBox="1"/>
      </xdr:nvSpPr>
      <xdr:spPr>
        <a:xfrm>
          <a:off x="13131800" y="318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45720</xdr:rowOff>
    </xdr:from>
    <xdr:to>
      <xdr:col>24</xdr:col>
      <xdr:colOff>609600</xdr:colOff>
      <xdr:row>15</xdr:row>
      <xdr:rowOff>147320</xdr:rowOff>
    </xdr:to>
    <xdr:sp macro="" textlink="">
      <xdr:nvSpPr>
        <xdr:cNvPr id="458" name="円/楕円 457"/>
        <xdr:cNvSpPr/>
      </xdr:nvSpPr>
      <xdr:spPr>
        <a:xfrm>
          <a:off x="16967200" y="261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62247</xdr:rowOff>
    </xdr:from>
    <xdr:ext cx="762000" cy="259045"/>
    <xdr:sp macro="" textlink="">
      <xdr:nvSpPr>
        <xdr:cNvPr id="459" name="将来負担の状況該当値テキスト"/>
        <xdr:cNvSpPr txBox="1"/>
      </xdr:nvSpPr>
      <xdr:spPr>
        <a:xfrm>
          <a:off x="17106900" y="246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164888</xdr:rowOff>
    </xdr:from>
    <xdr:to>
      <xdr:col>23</xdr:col>
      <xdr:colOff>457200</xdr:colOff>
      <xdr:row>15</xdr:row>
      <xdr:rowOff>95038</xdr:rowOff>
    </xdr:to>
    <xdr:sp macro="" textlink="">
      <xdr:nvSpPr>
        <xdr:cNvPr id="460" name="円/楕円 459"/>
        <xdr:cNvSpPr/>
      </xdr:nvSpPr>
      <xdr:spPr>
        <a:xfrm>
          <a:off x="16129000" y="256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105215</xdr:rowOff>
    </xdr:from>
    <xdr:ext cx="736600" cy="259045"/>
    <xdr:sp macro="" textlink="">
      <xdr:nvSpPr>
        <xdr:cNvPr id="461" name="テキスト ボックス 460"/>
        <xdr:cNvSpPr txBox="1"/>
      </xdr:nvSpPr>
      <xdr:spPr>
        <a:xfrm>
          <a:off x="15798800" y="2334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79234</xdr:rowOff>
    </xdr:from>
    <xdr:to>
      <xdr:col>22</xdr:col>
      <xdr:colOff>254000</xdr:colOff>
      <xdr:row>16</xdr:row>
      <xdr:rowOff>9384</xdr:rowOff>
    </xdr:to>
    <xdr:sp macro="" textlink="">
      <xdr:nvSpPr>
        <xdr:cNvPr id="462" name="円/楕円 461"/>
        <xdr:cNvSpPr/>
      </xdr:nvSpPr>
      <xdr:spPr>
        <a:xfrm>
          <a:off x="15240000" y="265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19561</xdr:rowOff>
    </xdr:from>
    <xdr:ext cx="762000" cy="259045"/>
    <xdr:sp macro="" textlink="">
      <xdr:nvSpPr>
        <xdr:cNvPr id="463" name="テキスト ボックス 462"/>
        <xdr:cNvSpPr txBox="1"/>
      </xdr:nvSpPr>
      <xdr:spPr>
        <a:xfrm>
          <a:off x="14909800" y="2419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126153</xdr:rowOff>
    </xdr:from>
    <xdr:to>
      <xdr:col>21</xdr:col>
      <xdr:colOff>50800</xdr:colOff>
      <xdr:row>16</xdr:row>
      <xdr:rowOff>56303</xdr:rowOff>
    </xdr:to>
    <xdr:sp macro="" textlink="">
      <xdr:nvSpPr>
        <xdr:cNvPr id="464" name="円/楕円 463"/>
        <xdr:cNvSpPr/>
      </xdr:nvSpPr>
      <xdr:spPr>
        <a:xfrm>
          <a:off x="14351000" y="26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66480</xdr:rowOff>
    </xdr:from>
    <xdr:ext cx="762000" cy="259045"/>
    <xdr:sp macro="" textlink="">
      <xdr:nvSpPr>
        <xdr:cNvPr id="465" name="テキスト ボックス 464"/>
        <xdr:cNvSpPr txBox="1"/>
      </xdr:nvSpPr>
      <xdr:spPr>
        <a:xfrm>
          <a:off x="14020800" y="24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79375</xdr:rowOff>
    </xdr:from>
    <xdr:to>
      <xdr:col>19</xdr:col>
      <xdr:colOff>533400</xdr:colOff>
      <xdr:row>17</xdr:row>
      <xdr:rowOff>9525</xdr:rowOff>
    </xdr:to>
    <xdr:sp macro="" textlink="">
      <xdr:nvSpPr>
        <xdr:cNvPr id="466" name="円/楕円 465"/>
        <xdr:cNvSpPr/>
      </xdr:nvSpPr>
      <xdr:spPr>
        <a:xfrm>
          <a:off x="13462000" y="282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19702</xdr:rowOff>
    </xdr:from>
    <xdr:ext cx="762000" cy="259045"/>
    <xdr:sp macro="" textlink="">
      <xdr:nvSpPr>
        <xdr:cNvPr id="467" name="テキスト ボックス 466"/>
        <xdr:cNvSpPr txBox="1"/>
      </xdr:nvSpPr>
      <xdr:spPr>
        <a:xfrm>
          <a:off x="13131800" y="259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鹿児島県日置市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49,858
49,670
253.01
27,654,447
26,523,505
655,039
14,641,838
30,016,266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22.2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人件費について、職員数の減少等により平成</a:t>
          </a:r>
          <a:r>
            <a:rPr kumimoji="1" lang="en-US" altLang="ja-JP" sz="1100">
              <a:latin typeface="ＭＳ Ｐゴシック"/>
            </a:rPr>
            <a:t>28</a:t>
          </a:r>
          <a:r>
            <a:rPr kumimoji="1" lang="ja-JP" altLang="en-US" sz="1100">
              <a:latin typeface="ＭＳ Ｐゴシック"/>
            </a:rPr>
            <a:t>年度は人口千人当たりの職員数やラスパイレス指数は類似団体の平均を下回っているものの、経常収支比率に対する割合は類似団体の平均を若干上回っている。その中で、今後は普通交付税の段階的縮減による一層の減少も見込まれることなどから、引き続き、</a:t>
          </a:r>
          <a:r>
            <a:rPr lang="ja-JP" altLang="ja-JP" sz="1100" b="0" i="0" baseline="0">
              <a:solidFill>
                <a:schemeClr val="dk1"/>
              </a:solidFill>
              <a:effectLst/>
              <a:latin typeface="+mn-lt"/>
              <a:ea typeface="+mn-ea"/>
              <a:cs typeface="+mn-cs"/>
            </a:rPr>
            <a:t>第３次日置市行政改革大綱行動計画に基づ</a:t>
          </a:r>
          <a:r>
            <a:rPr lang="ja-JP" altLang="en-US" sz="1100" b="0" i="0" baseline="0">
              <a:solidFill>
                <a:schemeClr val="dk1"/>
              </a:solidFill>
              <a:effectLst/>
              <a:latin typeface="+mn-lt"/>
              <a:ea typeface="+mn-ea"/>
              <a:cs typeface="+mn-cs"/>
            </a:rPr>
            <a:t>き</a:t>
          </a:r>
          <a:r>
            <a:rPr lang="ja-JP" altLang="ja-JP" sz="1100" b="0" i="0" baseline="0">
              <a:solidFill>
                <a:schemeClr val="dk1"/>
              </a:solidFill>
              <a:effectLst/>
              <a:latin typeface="+mn-lt"/>
              <a:ea typeface="+mn-ea"/>
              <a:cs typeface="+mn-cs"/>
            </a:rPr>
            <a:t>、事務事業や組織機構等の見直し、民間活力等を推進した上で職員数の削減など、人件費の</a:t>
          </a:r>
          <a:r>
            <a:rPr lang="ja-JP" altLang="en-US" sz="1100" b="0" i="0" baseline="0">
              <a:solidFill>
                <a:schemeClr val="dk1"/>
              </a:solidFill>
              <a:effectLst/>
              <a:latin typeface="+mn-lt"/>
              <a:ea typeface="+mn-ea"/>
              <a:cs typeface="+mn-cs"/>
            </a:rPr>
            <a:t>削減</a:t>
          </a:r>
          <a:r>
            <a:rPr lang="ja-JP" altLang="ja-JP" sz="1100" b="0" i="0" baseline="0">
              <a:solidFill>
                <a:schemeClr val="dk1"/>
              </a:solidFill>
              <a:effectLst/>
              <a:latin typeface="+mn-lt"/>
              <a:ea typeface="+mn-ea"/>
              <a:cs typeface="+mn-cs"/>
            </a:rPr>
            <a:t>に努める</a:t>
          </a:r>
          <a:r>
            <a:rPr lang="ja-JP" altLang="en-US" sz="1100" b="0" i="0" baseline="0">
              <a:solidFill>
                <a:schemeClr val="dk1"/>
              </a:solidFill>
              <a:effectLst/>
              <a:latin typeface="+mn-lt"/>
              <a:ea typeface="+mn-ea"/>
              <a:cs typeface="+mn-cs"/>
            </a:rPr>
            <a:t>必要がある。</a:t>
          </a:r>
          <a:endParaRPr lang="ja-JP" altLang="ja-JP">
            <a:effectLst/>
          </a:endParaRPr>
        </a:p>
        <a:p>
          <a:endParaRPr kumimoji="1" lang="ja-JP" altLang="en-US" sz="11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149860</xdr:rowOff>
    </xdr:from>
    <xdr:to>
      <xdr:col>7</xdr:col>
      <xdr:colOff>15875</xdr:colOff>
      <xdr:row>41</xdr:row>
      <xdr:rowOff>5842</xdr:rowOff>
    </xdr:to>
    <xdr:cxnSp macro="">
      <xdr:nvCxnSpPr>
        <xdr:cNvPr id="59" name="直線コネクタ 58"/>
        <xdr:cNvCxnSpPr/>
      </xdr:nvCxnSpPr>
      <xdr:spPr>
        <a:xfrm flipV="1">
          <a:off x="4826000" y="5636260"/>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149369</xdr:rowOff>
    </xdr:from>
    <xdr:ext cx="762000" cy="259045"/>
    <xdr:sp macro="" textlink="">
      <xdr:nvSpPr>
        <xdr:cNvPr id="60" name="人件費最小値テキスト"/>
        <xdr:cNvSpPr txBox="1"/>
      </xdr:nvSpPr>
      <xdr:spPr>
        <a:xfrm>
          <a:off x="4914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34.3</a:t>
          </a:r>
          <a:endParaRPr kumimoji="1" lang="ja-JP" altLang="en-US" sz="1000" b="1">
            <a:latin typeface="ＭＳ Ｐゴシック"/>
          </a:endParaRPr>
        </a:p>
      </xdr:txBody>
    </xdr:sp>
    <xdr:clientData/>
  </xdr:oneCellAnchor>
  <xdr:twoCellAnchor>
    <xdr:from>
      <xdr:col>6</xdr:col>
      <xdr:colOff>612775</xdr:colOff>
      <xdr:row>41</xdr:row>
      <xdr:rowOff>5842</xdr:rowOff>
    </xdr:from>
    <xdr:to>
      <xdr:col>7</xdr:col>
      <xdr:colOff>104775</xdr:colOff>
      <xdr:row>41</xdr:row>
      <xdr:rowOff>5842</xdr:rowOff>
    </xdr:to>
    <xdr:cxnSp macro="">
      <xdr:nvCxnSpPr>
        <xdr:cNvPr id="61" name="直線コネクタ 60"/>
        <xdr:cNvCxnSpPr/>
      </xdr:nvCxnSpPr>
      <xdr:spPr>
        <a:xfrm>
          <a:off x="4737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64787</xdr:rowOff>
    </xdr:from>
    <xdr:ext cx="762000" cy="259045"/>
    <xdr:sp macro="" textlink="">
      <xdr:nvSpPr>
        <xdr:cNvPr id="62"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612775</xdr:colOff>
      <xdr:row>32</xdr:row>
      <xdr:rowOff>149860</xdr:rowOff>
    </xdr:from>
    <xdr:to>
      <xdr:col>7</xdr:col>
      <xdr:colOff>104775</xdr:colOff>
      <xdr:row>32</xdr:row>
      <xdr:rowOff>149860</xdr:rowOff>
    </xdr:to>
    <xdr:cxnSp macro="">
      <xdr:nvCxnSpPr>
        <xdr:cNvPr id="63" name="直線コネクタ 62"/>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129286</xdr:rowOff>
    </xdr:from>
    <xdr:to>
      <xdr:col>7</xdr:col>
      <xdr:colOff>15875</xdr:colOff>
      <xdr:row>35</xdr:row>
      <xdr:rowOff>147574</xdr:rowOff>
    </xdr:to>
    <xdr:cxnSp macro="">
      <xdr:nvCxnSpPr>
        <xdr:cNvPr id="64" name="直線コネクタ 63"/>
        <xdr:cNvCxnSpPr/>
      </xdr:nvCxnSpPr>
      <xdr:spPr>
        <a:xfrm flipV="1">
          <a:off x="3987800" y="613003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76725</xdr:rowOff>
    </xdr:from>
    <xdr:ext cx="762000" cy="259045"/>
    <xdr:sp macro="" textlink="">
      <xdr:nvSpPr>
        <xdr:cNvPr id="65" name="人件費平均値テキスト"/>
        <xdr:cNvSpPr txBox="1"/>
      </xdr:nvSpPr>
      <xdr:spPr>
        <a:xfrm>
          <a:off x="4914900" y="59060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60198</xdr:rowOff>
    </xdr:from>
    <xdr:to>
      <xdr:col>7</xdr:col>
      <xdr:colOff>66675</xdr:colOff>
      <xdr:row>35</xdr:row>
      <xdr:rowOff>161798</xdr:rowOff>
    </xdr:to>
    <xdr:sp macro="" textlink="">
      <xdr:nvSpPr>
        <xdr:cNvPr id="66" name="フローチャート : 判断 65"/>
        <xdr:cNvSpPr/>
      </xdr:nvSpPr>
      <xdr:spPr>
        <a:xfrm>
          <a:off x="4775200" y="606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147574</xdr:rowOff>
    </xdr:from>
    <xdr:to>
      <xdr:col>5</xdr:col>
      <xdr:colOff>549275</xdr:colOff>
      <xdr:row>36</xdr:row>
      <xdr:rowOff>76708</xdr:rowOff>
    </xdr:to>
    <xdr:cxnSp macro="">
      <xdr:nvCxnSpPr>
        <xdr:cNvPr id="67" name="直線コネクタ 66"/>
        <xdr:cNvCxnSpPr/>
      </xdr:nvCxnSpPr>
      <xdr:spPr>
        <a:xfrm flipV="1">
          <a:off x="3098800" y="614832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34</xdr:row>
      <xdr:rowOff>158496</xdr:rowOff>
    </xdr:from>
    <xdr:to>
      <xdr:col>5</xdr:col>
      <xdr:colOff>600075</xdr:colOff>
      <xdr:row>35</xdr:row>
      <xdr:rowOff>88646</xdr:rowOff>
    </xdr:to>
    <xdr:sp macro="" textlink="">
      <xdr:nvSpPr>
        <xdr:cNvPr id="68" name="フローチャート : 判断 67"/>
        <xdr:cNvSpPr/>
      </xdr:nvSpPr>
      <xdr:spPr>
        <a:xfrm>
          <a:off x="3937000" y="598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98823</xdr:rowOff>
    </xdr:from>
    <xdr:ext cx="736600" cy="259045"/>
    <xdr:sp macro="" textlink="">
      <xdr:nvSpPr>
        <xdr:cNvPr id="69" name="テキスト ボックス 68"/>
        <xdr:cNvSpPr txBox="1"/>
      </xdr:nvSpPr>
      <xdr:spPr>
        <a:xfrm>
          <a:off x="3606800" y="5756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156718</xdr:rowOff>
    </xdr:from>
    <xdr:to>
      <xdr:col>4</xdr:col>
      <xdr:colOff>346075</xdr:colOff>
      <xdr:row>36</xdr:row>
      <xdr:rowOff>76708</xdr:rowOff>
    </xdr:to>
    <xdr:cxnSp macro="">
      <xdr:nvCxnSpPr>
        <xdr:cNvPr id="70" name="直線コネクタ 69"/>
        <xdr:cNvCxnSpPr/>
      </xdr:nvCxnSpPr>
      <xdr:spPr>
        <a:xfrm>
          <a:off x="2209800" y="61574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60198</xdr:rowOff>
    </xdr:from>
    <xdr:to>
      <xdr:col>4</xdr:col>
      <xdr:colOff>396875</xdr:colOff>
      <xdr:row>35</xdr:row>
      <xdr:rowOff>161798</xdr:rowOff>
    </xdr:to>
    <xdr:sp macro="" textlink="">
      <xdr:nvSpPr>
        <xdr:cNvPr id="71" name="フローチャート : 判断 70"/>
        <xdr:cNvSpPr/>
      </xdr:nvSpPr>
      <xdr:spPr>
        <a:xfrm>
          <a:off x="3048000" y="606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525</xdr:rowOff>
    </xdr:from>
    <xdr:ext cx="762000" cy="259045"/>
    <xdr:sp macro="" textlink="">
      <xdr:nvSpPr>
        <xdr:cNvPr id="72" name="テキスト ボックス 71"/>
        <xdr:cNvSpPr txBox="1"/>
      </xdr:nvSpPr>
      <xdr:spPr>
        <a:xfrm>
          <a:off x="2717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156718</xdr:rowOff>
    </xdr:from>
    <xdr:to>
      <xdr:col>3</xdr:col>
      <xdr:colOff>142875</xdr:colOff>
      <xdr:row>36</xdr:row>
      <xdr:rowOff>58420</xdr:rowOff>
    </xdr:to>
    <xdr:cxnSp macro="">
      <xdr:nvCxnSpPr>
        <xdr:cNvPr id="73" name="直線コネクタ 72"/>
        <xdr:cNvCxnSpPr/>
      </xdr:nvCxnSpPr>
      <xdr:spPr>
        <a:xfrm flipV="1">
          <a:off x="1320800" y="61574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51054</xdr:rowOff>
    </xdr:from>
    <xdr:to>
      <xdr:col>3</xdr:col>
      <xdr:colOff>193675</xdr:colOff>
      <xdr:row>35</xdr:row>
      <xdr:rowOff>152654</xdr:rowOff>
    </xdr:to>
    <xdr:sp macro="" textlink="">
      <xdr:nvSpPr>
        <xdr:cNvPr id="74" name="フローチャート : 判断 73"/>
        <xdr:cNvSpPr/>
      </xdr:nvSpPr>
      <xdr:spPr>
        <a:xfrm>
          <a:off x="2159000" y="60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162831</xdr:rowOff>
    </xdr:from>
    <xdr:ext cx="762000" cy="259045"/>
    <xdr:sp macro="" textlink="">
      <xdr:nvSpPr>
        <xdr:cNvPr id="75" name="テキスト ボックス 74"/>
        <xdr:cNvSpPr txBox="1"/>
      </xdr:nvSpPr>
      <xdr:spPr>
        <a:xfrm>
          <a:off x="1828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133350</xdr:rowOff>
    </xdr:from>
    <xdr:to>
      <xdr:col>1</xdr:col>
      <xdr:colOff>676275</xdr:colOff>
      <xdr:row>36</xdr:row>
      <xdr:rowOff>63500</xdr:rowOff>
    </xdr:to>
    <xdr:sp macro="" textlink="">
      <xdr:nvSpPr>
        <xdr:cNvPr id="76" name="フローチャート : 判断 75"/>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73677</xdr:rowOff>
    </xdr:from>
    <xdr:ext cx="762000" cy="259045"/>
    <xdr:sp macro="" textlink="">
      <xdr:nvSpPr>
        <xdr:cNvPr id="77" name="テキスト ボックス 76"/>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78486</xdr:rowOff>
    </xdr:from>
    <xdr:to>
      <xdr:col>7</xdr:col>
      <xdr:colOff>66675</xdr:colOff>
      <xdr:row>36</xdr:row>
      <xdr:rowOff>8636</xdr:rowOff>
    </xdr:to>
    <xdr:sp macro="" textlink="">
      <xdr:nvSpPr>
        <xdr:cNvPr id="83" name="円/楕円 82"/>
        <xdr:cNvSpPr/>
      </xdr:nvSpPr>
      <xdr:spPr>
        <a:xfrm>
          <a:off x="47752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50563</xdr:rowOff>
    </xdr:from>
    <xdr:ext cx="762000" cy="259045"/>
    <xdr:sp macro="" textlink="">
      <xdr:nvSpPr>
        <xdr:cNvPr id="84" name="人件費該当値テキスト"/>
        <xdr:cNvSpPr txBox="1"/>
      </xdr:nvSpPr>
      <xdr:spPr>
        <a:xfrm>
          <a:off x="4914900" y="6051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96774</xdr:rowOff>
    </xdr:from>
    <xdr:to>
      <xdr:col>5</xdr:col>
      <xdr:colOff>600075</xdr:colOff>
      <xdr:row>36</xdr:row>
      <xdr:rowOff>26924</xdr:rowOff>
    </xdr:to>
    <xdr:sp macro="" textlink="">
      <xdr:nvSpPr>
        <xdr:cNvPr id="85" name="円/楕円 84"/>
        <xdr:cNvSpPr/>
      </xdr:nvSpPr>
      <xdr:spPr>
        <a:xfrm>
          <a:off x="3937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11701</xdr:rowOff>
    </xdr:from>
    <xdr:ext cx="736600" cy="259045"/>
    <xdr:sp macro="" textlink="">
      <xdr:nvSpPr>
        <xdr:cNvPr id="86" name="テキスト ボックス 85"/>
        <xdr:cNvSpPr txBox="1"/>
      </xdr:nvSpPr>
      <xdr:spPr>
        <a:xfrm>
          <a:off x="3606800" y="6183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25908</xdr:rowOff>
    </xdr:from>
    <xdr:to>
      <xdr:col>4</xdr:col>
      <xdr:colOff>396875</xdr:colOff>
      <xdr:row>36</xdr:row>
      <xdr:rowOff>127508</xdr:rowOff>
    </xdr:to>
    <xdr:sp macro="" textlink="">
      <xdr:nvSpPr>
        <xdr:cNvPr id="87" name="円/楕円 86"/>
        <xdr:cNvSpPr/>
      </xdr:nvSpPr>
      <xdr:spPr>
        <a:xfrm>
          <a:off x="3048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112285</xdr:rowOff>
    </xdr:from>
    <xdr:ext cx="762000" cy="259045"/>
    <xdr:sp macro="" textlink="">
      <xdr:nvSpPr>
        <xdr:cNvPr id="88" name="テキスト ボックス 87"/>
        <xdr:cNvSpPr txBox="1"/>
      </xdr:nvSpPr>
      <xdr:spPr>
        <a:xfrm>
          <a:off x="2717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105918</xdr:rowOff>
    </xdr:from>
    <xdr:to>
      <xdr:col>3</xdr:col>
      <xdr:colOff>193675</xdr:colOff>
      <xdr:row>36</xdr:row>
      <xdr:rowOff>36068</xdr:rowOff>
    </xdr:to>
    <xdr:sp macro="" textlink="">
      <xdr:nvSpPr>
        <xdr:cNvPr id="89" name="円/楕円 88"/>
        <xdr:cNvSpPr/>
      </xdr:nvSpPr>
      <xdr:spPr>
        <a:xfrm>
          <a:off x="2159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20845</xdr:rowOff>
    </xdr:from>
    <xdr:ext cx="762000" cy="259045"/>
    <xdr:sp macro="" textlink="">
      <xdr:nvSpPr>
        <xdr:cNvPr id="90" name="テキスト ボックス 89"/>
        <xdr:cNvSpPr txBox="1"/>
      </xdr:nvSpPr>
      <xdr:spPr>
        <a:xfrm>
          <a:off x="1828800" y="619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7620</xdr:rowOff>
    </xdr:from>
    <xdr:to>
      <xdr:col>1</xdr:col>
      <xdr:colOff>676275</xdr:colOff>
      <xdr:row>36</xdr:row>
      <xdr:rowOff>109220</xdr:rowOff>
    </xdr:to>
    <xdr:sp macro="" textlink="">
      <xdr:nvSpPr>
        <xdr:cNvPr id="91" name="円/楕円 90"/>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93997</xdr:rowOff>
    </xdr:from>
    <xdr:ext cx="762000" cy="259045"/>
    <xdr:sp macro="" textlink="">
      <xdr:nvSpPr>
        <xdr:cNvPr id="92" name="テキスト ボックス 91"/>
        <xdr:cNvSpPr txBox="1"/>
      </xdr:nvSpPr>
      <xdr:spPr>
        <a:xfrm>
          <a:off x="939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物件費については、類似団体の平均とほぼ同水準で推移してい</a:t>
          </a:r>
          <a:r>
            <a:rPr lang="ja-JP" altLang="en-US" sz="1100" b="0" i="0" baseline="0">
              <a:solidFill>
                <a:schemeClr val="dk1"/>
              </a:solidFill>
              <a:effectLst/>
              <a:latin typeface="+mn-lt"/>
              <a:ea typeface="+mn-ea"/>
              <a:cs typeface="+mn-cs"/>
            </a:rPr>
            <a:t>た</a:t>
          </a:r>
          <a:r>
            <a:rPr lang="ja-JP" altLang="ja-JP" sz="1100" b="0" i="0" baseline="0">
              <a:solidFill>
                <a:schemeClr val="dk1"/>
              </a:solidFill>
              <a:effectLst/>
              <a:latin typeface="+mn-lt"/>
              <a:ea typeface="+mn-ea"/>
              <a:cs typeface="+mn-cs"/>
            </a:rPr>
            <a:t>ものの、平成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固定資産税標準宅地鑑定評価業務や道路台帳作成業務等の委託料の増加</a:t>
          </a:r>
          <a:r>
            <a:rPr lang="ja-JP" altLang="en-US" sz="1100" b="0" i="0" baseline="0">
              <a:solidFill>
                <a:schemeClr val="dk1"/>
              </a:solidFill>
              <a:effectLst/>
              <a:latin typeface="+mn-lt"/>
              <a:ea typeface="+mn-ea"/>
              <a:cs typeface="+mn-cs"/>
            </a:rPr>
            <a:t>等により大きく</a:t>
          </a:r>
          <a:r>
            <a:rPr lang="ja-JP" altLang="ja-JP" sz="1100" b="0" i="0" baseline="0">
              <a:solidFill>
                <a:schemeClr val="dk1"/>
              </a:solidFill>
              <a:effectLst/>
              <a:latin typeface="+mn-lt"/>
              <a:ea typeface="+mn-ea"/>
              <a:cs typeface="+mn-cs"/>
            </a:rPr>
            <a:t>上回っている。</a:t>
          </a:r>
          <a:r>
            <a:rPr lang="ja-JP" altLang="en-US" sz="1100" b="0" i="0" baseline="0">
              <a:solidFill>
                <a:schemeClr val="dk1"/>
              </a:solidFill>
              <a:effectLst/>
              <a:latin typeface="+mn-lt"/>
              <a:ea typeface="+mn-ea"/>
              <a:cs typeface="+mn-cs"/>
            </a:rPr>
            <a:t>そのため、</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一層、</a:t>
          </a:r>
          <a:r>
            <a:rPr lang="ja-JP" altLang="ja-JP" sz="1100" b="0" i="0" baseline="0">
              <a:solidFill>
                <a:schemeClr val="dk1"/>
              </a:solidFill>
              <a:effectLst/>
              <a:latin typeface="+mn-lt"/>
              <a:ea typeface="+mn-ea"/>
              <a:cs typeface="+mn-cs"/>
            </a:rPr>
            <a:t>行政改革大綱行動計画に基づき、事務事業の見直しや施設等の</a:t>
          </a:r>
          <a:r>
            <a:rPr lang="ja-JP" altLang="en-US" sz="1100" b="0" i="0" baseline="0">
              <a:solidFill>
                <a:schemeClr val="dk1"/>
              </a:solidFill>
              <a:effectLst/>
              <a:latin typeface="+mn-lt"/>
              <a:ea typeface="+mn-ea"/>
              <a:cs typeface="+mn-cs"/>
            </a:rPr>
            <a:t>あ</a:t>
          </a:r>
          <a:r>
            <a:rPr lang="ja-JP" altLang="ja-JP" sz="1100" b="0" i="0" baseline="0">
              <a:solidFill>
                <a:schemeClr val="dk1"/>
              </a:solidFill>
              <a:effectLst/>
              <a:latin typeface="+mn-lt"/>
              <a:ea typeface="+mn-ea"/>
              <a:cs typeface="+mn-cs"/>
            </a:rPr>
            <a:t>り方の検討</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契約の適正な執行等 により</a:t>
          </a:r>
          <a:r>
            <a:rPr lang="ja-JP" altLang="en-US" sz="1100" b="0" i="0" baseline="0">
              <a:solidFill>
                <a:schemeClr val="dk1"/>
              </a:solidFill>
              <a:effectLst/>
              <a:latin typeface="+mn-lt"/>
              <a:ea typeface="+mn-ea"/>
              <a:cs typeface="+mn-cs"/>
            </a:rPr>
            <a:t>、物件費の削減に取り組む必要がある</a:t>
          </a:r>
          <a:r>
            <a:rPr lang="ja-JP" altLang="ja-JP" sz="1100" b="0" i="0" baseline="0">
              <a:solidFill>
                <a:schemeClr val="dk1"/>
              </a:solidFill>
              <a:effectLst/>
              <a:latin typeface="+mn-lt"/>
              <a:ea typeface="+mn-ea"/>
              <a:cs typeface="+mn-cs"/>
            </a:rPr>
            <a:t>。</a:t>
          </a:r>
          <a:endParaRPr lang="ja-JP" altLang="ja-JP">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35560</xdr:rowOff>
    </xdr:from>
    <xdr:to>
      <xdr:col>24</xdr:col>
      <xdr:colOff>31750</xdr:colOff>
      <xdr:row>22</xdr:row>
      <xdr:rowOff>27940</xdr:rowOff>
    </xdr:to>
    <xdr:cxnSp macro="">
      <xdr:nvCxnSpPr>
        <xdr:cNvPr id="119" name="直線コネクタ 118"/>
        <xdr:cNvCxnSpPr/>
      </xdr:nvCxnSpPr>
      <xdr:spPr>
        <a:xfrm flipV="1">
          <a:off x="16510000" y="24358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17</xdr:rowOff>
    </xdr:from>
    <xdr:ext cx="762000" cy="259045"/>
    <xdr:sp macro="" textlink="">
      <xdr:nvSpPr>
        <xdr:cNvPr id="120" name="物件費最小値テキスト"/>
        <xdr:cNvSpPr txBox="1"/>
      </xdr:nvSpPr>
      <xdr:spPr>
        <a:xfrm>
          <a:off x="16598900" y="377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22</xdr:row>
      <xdr:rowOff>27940</xdr:rowOff>
    </xdr:from>
    <xdr:to>
      <xdr:col>24</xdr:col>
      <xdr:colOff>120650</xdr:colOff>
      <xdr:row>22</xdr:row>
      <xdr:rowOff>27940</xdr:rowOff>
    </xdr:to>
    <xdr:cxnSp macro="">
      <xdr:nvCxnSpPr>
        <xdr:cNvPr id="121" name="直線コネクタ 120"/>
        <xdr:cNvCxnSpPr/>
      </xdr:nvCxnSpPr>
      <xdr:spPr>
        <a:xfrm>
          <a:off x="16421100" y="37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121937</xdr:rowOff>
    </xdr:from>
    <xdr:ext cx="762000" cy="259045"/>
    <xdr:sp macro="" textlink="">
      <xdr:nvSpPr>
        <xdr:cNvPr id="122"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14</xdr:row>
      <xdr:rowOff>35560</xdr:rowOff>
    </xdr:from>
    <xdr:to>
      <xdr:col>24</xdr:col>
      <xdr:colOff>120650</xdr:colOff>
      <xdr:row>14</xdr:row>
      <xdr:rowOff>35560</xdr:rowOff>
    </xdr:to>
    <xdr:cxnSp macro="">
      <xdr:nvCxnSpPr>
        <xdr:cNvPr id="123" name="直線コネクタ 122"/>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1270</xdr:rowOff>
    </xdr:from>
    <xdr:to>
      <xdr:col>24</xdr:col>
      <xdr:colOff>31750</xdr:colOff>
      <xdr:row>19</xdr:row>
      <xdr:rowOff>138430</xdr:rowOff>
    </xdr:to>
    <xdr:cxnSp macro="">
      <xdr:nvCxnSpPr>
        <xdr:cNvPr id="124" name="直線コネクタ 123"/>
        <xdr:cNvCxnSpPr/>
      </xdr:nvCxnSpPr>
      <xdr:spPr>
        <a:xfrm>
          <a:off x="15671800" y="32588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69867</xdr:rowOff>
    </xdr:from>
    <xdr:ext cx="762000" cy="259045"/>
    <xdr:sp macro="" textlink="">
      <xdr:nvSpPr>
        <xdr:cNvPr id="125" name="物件費平均値テキスト"/>
        <xdr:cNvSpPr txBox="1"/>
      </xdr:nvSpPr>
      <xdr:spPr>
        <a:xfrm>
          <a:off x="16598900" y="2984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18</xdr:row>
      <xdr:rowOff>53340</xdr:rowOff>
    </xdr:from>
    <xdr:to>
      <xdr:col>24</xdr:col>
      <xdr:colOff>82550</xdr:colOff>
      <xdr:row>18</xdr:row>
      <xdr:rowOff>154940</xdr:rowOff>
    </xdr:to>
    <xdr:sp macro="" textlink="">
      <xdr:nvSpPr>
        <xdr:cNvPr id="126" name="フローチャート : 判断 125"/>
        <xdr:cNvSpPr/>
      </xdr:nvSpPr>
      <xdr:spPr>
        <a:xfrm>
          <a:off x="164592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1270</xdr:rowOff>
    </xdr:from>
    <xdr:to>
      <xdr:col>22</xdr:col>
      <xdr:colOff>565150</xdr:colOff>
      <xdr:row>19</xdr:row>
      <xdr:rowOff>8890</xdr:rowOff>
    </xdr:to>
    <xdr:cxnSp macro="">
      <xdr:nvCxnSpPr>
        <xdr:cNvPr id="127" name="直線コネクタ 126"/>
        <xdr:cNvCxnSpPr/>
      </xdr:nvCxnSpPr>
      <xdr:spPr>
        <a:xfrm flipV="1">
          <a:off x="14782800" y="3258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18</xdr:row>
      <xdr:rowOff>68580</xdr:rowOff>
    </xdr:from>
    <xdr:to>
      <xdr:col>22</xdr:col>
      <xdr:colOff>615950</xdr:colOff>
      <xdr:row>18</xdr:row>
      <xdr:rowOff>170180</xdr:rowOff>
    </xdr:to>
    <xdr:sp macro="" textlink="">
      <xdr:nvSpPr>
        <xdr:cNvPr id="128" name="フローチャート : 判断 127"/>
        <xdr:cNvSpPr/>
      </xdr:nvSpPr>
      <xdr:spPr>
        <a:xfrm>
          <a:off x="15621000" y="315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8907</xdr:rowOff>
    </xdr:from>
    <xdr:ext cx="736600" cy="259045"/>
    <xdr:sp macro="" textlink="">
      <xdr:nvSpPr>
        <xdr:cNvPr id="129" name="テキスト ボックス 128"/>
        <xdr:cNvSpPr txBox="1"/>
      </xdr:nvSpPr>
      <xdr:spPr>
        <a:xfrm>
          <a:off x="15290800" y="2923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127000</xdr:rowOff>
    </xdr:from>
    <xdr:to>
      <xdr:col>21</xdr:col>
      <xdr:colOff>361950</xdr:colOff>
      <xdr:row>19</xdr:row>
      <xdr:rowOff>8890</xdr:rowOff>
    </xdr:to>
    <xdr:cxnSp macro="">
      <xdr:nvCxnSpPr>
        <xdr:cNvPr id="130" name="直線コネクタ 129"/>
        <xdr:cNvCxnSpPr/>
      </xdr:nvCxnSpPr>
      <xdr:spPr>
        <a:xfrm>
          <a:off x="13893800" y="32131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19</xdr:row>
      <xdr:rowOff>26670</xdr:rowOff>
    </xdr:from>
    <xdr:to>
      <xdr:col>21</xdr:col>
      <xdr:colOff>412750</xdr:colOff>
      <xdr:row>19</xdr:row>
      <xdr:rowOff>128270</xdr:rowOff>
    </xdr:to>
    <xdr:sp macro="" textlink="">
      <xdr:nvSpPr>
        <xdr:cNvPr id="131" name="フローチャート : 判断 130"/>
        <xdr:cNvSpPr/>
      </xdr:nvSpPr>
      <xdr:spPr>
        <a:xfrm>
          <a:off x="14732000" y="328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113047</xdr:rowOff>
    </xdr:from>
    <xdr:ext cx="762000" cy="259045"/>
    <xdr:sp macro="" textlink="">
      <xdr:nvSpPr>
        <xdr:cNvPr id="132" name="テキスト ボックス 131"/>
        <xdr:cNvSpPr txBox="1"/>
      </xdr:nvSpPr>
      <xdr:spPr>
        <a:xfrm>
          <a:off x="14401800" y="337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104140</xdr:rowOff>
    </xdr:from>
    <xdr:to>
      <xdr:col>20</xdr:col>
      <xdr:colOff>158750</xdr:colOff>
      <xdr:row>18</xdr:row>
      <xdr:rowOff>127000</xdr:rowOff>
    </xdr:to>
    <xdr:cxnSp macro="">
      <xdr:nvCxnSpPr>
        <xdr:cNvPr id="133" name="直線コネクタ 132"/>
        <xdr:cNvCxnSpPr/>
      </xdr:nvCxnSpPr>
      <xdr:spPr>
        <a:xfrm>
          <a:off x="13004800" y="3190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18</xdr:row>
      <xdr:rowOff>144780</xdr:rowOff>
    </xdr:from>
    <xdr:to>
      <xdr:col>20</xdr:col>
      <xdr:colOff>209550</xdr:colOff>
      <xdr:row>19</xdr:row>
      <xdr:rowOff>74930</xdr:rowOff>
    </xdr:to>
    <xdr:sp macro="" textlink="">
      <xdr:nvSpPr>
        <xdr:cNvPr id="134" name="フローチャート : 判断 133"/>
        <xdr:cNvSpPr/>
      </xdr:nvSpPr>
      <xdr:spPr>
        <a:xfrm>
          <a:off x="13843000" y="323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59707</xdr:rowOff>
    </xdr:from>
    <xdr:ext cx="762000" cy="259045"/>
    <xdr:sp macro="" textlink="">
      <xdr:nvSpPr>
        <xdr:cNvPr id="135" name="テキスト ボックス 134"/>
        <xdr:cNvSpPr txBox="1"/>
      </xdr:nvSpPr>
      <xdr:spPr>
        <a:xfrm>
          <a:off x="13512800" y="331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18</xdr:row>
      <xdr:rowOff>114300</xdr:rowOff>
    </xdr:from>
    <xdr:to>
      <xdr:col>19</xdr:col>
      <xdr:colOff>6350</xdr:colOff>
      <xdr:row>19</xdr:row>
      <xdr:rowOff>44450</xdr:rowOff>
    </xdr:to>
    <xdr:sp macro="" textlink="">
      <xdr:nvSpPr>
        <xdr:cNvPr id="136" name="フローチャート : 判断 135"/>
        <xdr:cNvSpPr/>
      </xdr:nvSpPr>
      <xdr:spPr>
        <a:xfrm>
          <a:off x="12954000" y="320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29227</xdr:rowOff>
    </xdr:from>
    <xdr:ext cx="762000" cy="259045"/>
    <xdr:sp macro="" textlink="">
      <xdr:nvSpPr>
        <xdr:cNvPr id="137" name="テキスト ボックス 136"/>
        <xdr:cNvSpPr txBox="1"/>
      </xdr:nvSpPr>
      <xdr:spPr>
        <a:xfrm>
          <a:off x="12623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19</xdr:row>
      <xdr:rowOff>87630</xdr:rowOff>
    </xdr:from>
    <xdr:to>
      <xdr:col>24</xdr:col>
      <xdr:colOff>82550</xdr:colOff>
      <xdr:row>20</xdr:row>
      <xdr:rowOff>17780</xdr:rowOff>
    </xdr:to>
    <xdr:sp macro="" textlink="">
      <xdr:nvSpPr>
        <xdr:cNvPr id="143" name="円/楕円 142"/>
        <xdr:cNvSpPr/>
      </xdr:nvSpPr>
      <xdr:spPr>
        <a:xfrm>
          <a:off x="164592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59707</xdr:rowOff>
    </xdr:from>
    <xdr:ext cx="762000" cy="259045"/>
    <xdr:sp macro="" textlink="">
      <xdr:nvSpPr>
        <xdr:cNvPr id="144" name="物件費該当値テキスト"/>
        <xdr:cNvSpPr txBox="1"/>
      </xdr:nvSpPr>
      <xdr:spPr>
        <a:xfrm>
          <a:off x="16598900" y="331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121920</xdr:rowOff>
    </xdr:from>
    <xdr:to>
      <xdr:col>22</xdr:col>
      <xdr:colOff>615950</xdr:colOff>
      <xdr:row>19</xdr:row>
      <xdr:rowOff>52070</xdr:rowOff>
    </xdr:to>
    <xdr:sp macro="" textlink="">
      <xdr:nvSpPr>
        <xdr:cNvPr id="145" name="円/楕円 144"/>
        <xdr:cNvSpPr/>
      </xdr:nvSpPr>
      <xdr:spPr>
        <a:xfrm>
          <a:off x="15621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36847</xdr:rowOff>
    </xdr:from>
    <xdr:ext cx="736600" cy="259045"/>
    <xdr:sp macro="" textlink="">
      <xdr:nvSpPr>
        <xdr:cNvPr id="146" name="テキスト ボックス 145"/>
        <xdr:cNvSpPr txBox="1"/>
      </xdr:nvSpPr>
      <xdr:spPr>
        <a:xfrm>
          <a:off x="15290800" y="329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129540</xdr:rowOff>
    </xdr:from>
    <xdr:to>
      <xdr:col>21</xdr:col>
      <xdr:colOff>412750</xdr:colOff>
      <xdr:row>19</xdr:row>
      <xdr:rowOff>59690</xdr:rowOff>
    </xdr:to>
    <xdr:sp macro="" textlink="">
      <xdr:nvSpPr>
        <xdr:cNvPr id="147" name="円/楕円 146"/>
        <xdr:cNvSpPr/>
      </xdr:nvSpPr>
      <xdr:spPr>
        <a:xfrm>
          <a:off x="14732000" y="32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69867</xdr:rowOff>
    </xdr:from>
    <xdr:ext cx="762000" cy="259045"/>
    <xdr:sp macro="" textlink="">
      <xdr:nvSpPr>
        <xdr:cNvPr id="148" name="テキスト ボックス 147"/>
        <xdr:cNvSpPr txBox="1"/>
      </xdr:nvSpPr>
      <xdr:spPr>
        <a:xfrm>
          <a:off x="14401800" y="298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76200</xdr:rowOff>
    </xdr:from>
    <xdr:to>
      <xdr:col>20</xdr:col>
      <xdr:colOff>209550</xdr:colOff>
      <xdr:row>19</xdr:row>
      <xdr:rowOff>6350</xdr:rowOff>
    </xdr:to>
    <xdr:sp macro="" textlink="">
      <xdr:nvSpPr>
        <xdr:cNvPr id="149" name="円/楕円 148"/>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16527</xdr:rowOff>
    </xdr:from>
    <xdr:ext cx="762000" cy="259045"/>
    <xdr:sp macro="" textlink="">
      <xdr:nvSpPr>
        <xdr:cNvPr id="150" name="テキスト ボックス 149"/>
        <xdr:cNvSpPr txBox="1"/>
      </xdr:nvSpPr>
      <xdr:spPr>
        <a:xfrm>
          <a:off x="13512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53340</xdr:rowOff>
    </xdr:from>
    <xdr:to>
      <xdr:col>19</xdr:col>
      <xdr:colOff>6350</xdr:colOff>
      <xdr:row>18</xdr:row>
      <xdr:rowOff>154940</xdr:rowOff>
    </xdr:to>
    <xdr:sp macro="" textlink="">
      <xdr:nvSpPr>
        <xdr:cNvPr id="151" name="円/楕円 150"/>
        <xdr:cNvSpPr/>
      </xdr:nvSpPr>
      <xdr:spPr>
        <a:xfrm>
          <a:off x="12954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165117</xdr:rowOff>
    </xdr:from>
    <xdr:ext cx="762000" cy="259045"/>
    <xdr:sp macro="" textlink="">
      <xdr:nvSpPr>
        <xdr:cNvPr id="152" name="テキスト ボックス 151"/>
        <xdr:cNvSpPr txBox="1"/>
      </xdr:nvSpPr>
      <xdr:spPr>
        <a:xfrm>
          <a:off x="12623800" y="290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扶助費については、高齢化の進行や子育て施策の拡充等に伴い、年々上昇傾向で推移しており、平成</a:t>
          </a:r>
          <a:r>
            <a:rPr kumimoji="1" lang="en-US" altLang="ja-JP" sz="1100">
              <a:latin typeface="ＭＳ Ｐゴシック"/>
            </a:rPr>
            <a:t>27</a:t>
          </a:r>
          <a:r>
            <a:rPr kumimoji="1" lang="ja-JP" altLang="en-US" sz="1100">
              <a:latin typeface="ＭＳ Ｐゴシック"/>
            </a:rPr>
            <a:t>・</a:t>
          </a:r>
          <a:r>
            <a:rPr kumimoji="1" lang="en-US" altLang="ja-JP" sz="1100">
              <a:latin typeface="ＭＳ Ｐゴシック"/>
            </a:rPr>
            <a:t>28</a:t>
          </a:r>
          <a:r>
            <a:rPr kumimoji="1" lang="ja-JP" altLang="en-US" sz="1100">
              <a:latin typeface="ＭＳ Ｐゴシック"/>
            </a:rPr>
            <a:t>年度は類似団体の平均を上回っている。今後も少子高齢化の進行等により増嵩することが見込まれるところであり、</a:t>
          </a:r>
          <a:r>
            <a:rPr lang="ja-JP" altLang="ja-JP" sz="1100" b="0" i="0" baseline="0">
              <a:solidFill>
                <a:schemeClr val="dk1"/>
              </a:solidFill>
              <a:effectLst/>
              <a:latin typeface="+mn-lt"/>
              <a:ea typeface="+mn-ea"/>
              <a:cs typeface="+mn-cs"/>
            </a:rPr>
            <a:t>健康づくりや介護予防、また、生活困窮者の自立支援などの各種施策・事業等を推進・展開し</a:t>
          </a:r>
          <a:r>
            <a:rPr lang="ja-JP" altLang="en-US" sz="1100" b="0" i="0" baseline="0">
              <a:solidFill>
                <a:schemeClr val="dk1"/>
              </a:solidFill>
              <a:effectLst/>
              <a:latin typeface="+mn-lt"/>
              <a:ea typeface="+mn-ea"/>
              <a:cs typeface="+mn-cs"/>
            </a:rPr>
            <a:t>ながら</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急激な</a:t>
          </a:r>
          <a:r>
            <a:rPr lang="ja-JP" altLang="ja-JP" sz="1100" b="0" i="0" baseline="0">
              <a:solidFill>
                <a:schemeClr val="dk1"/>
              </a:solidFill>
              <a:effectLst/>
              <a:latin typeface="+mn-lt"/>
              <a:ea typeface="+mn-ea"/>
              <a:cs typeface="+mn-cs"/>
            </a:rPr>
            <a:t>上昇率の抑制に努める。</a:t>
          </a:r>
          <a:endParaRPr lang="ja-JP" altLang="ja-JP">
            <a:effectLst/>
          </a:endParaRPr>
        </a:p>
        <a:p>
          <a:endParaRPr kumimoji="1" lang="ja-JP" altLang="en-US" sz="11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67" name="直線コネクタ 166"/>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68" name="テキスト ボックス 167"/>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69" name="直線コネクタ 168"/>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0" name="テキスト ボックス 169"/>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1" name="直線コネクタ 170"/>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2" name="テキスト ボックス 171"/>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75" name="直線コネクタ 174"/>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76" name="テキスト ボックス 175"/>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77" name="直線コネクタ 176"/>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78" name="テキスト ボックス 177"/>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79" name="直線コネクタ 178"/>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0" name="テキスト ボックス 179"/>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50800</xdr:rowOff>
    </xdr:to>
    <xdr:cxnSp macro="">
      <xdr:nvCxnSpPr>
        <xdr:cNvPr id="184" name="直線コネクタ 183"/>
        <xdr:cNvCxnSpPr/>
      </xdr:nvCxnSpPr>
      <xdr:spPr>
        <a:xfrm flipV="1">
          <a:off x="4826000" y="9156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22877</xdr:rowOff>
    </xdr:from>
    <xdr:ext cx="762000" cy="259045"/>
    <xdr:sp macro="" textlink="">
      <xdr:nvSpPr>
        <xdr:cNvPr id="185"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612775</xdr:colOff>
      <xdr:row>61</xdr:row>
      <xdr:rowOff>50800</xdr:rowOff>
    </xdr:from>
    <xdr:to>
      <xdr:col>7</xdr:col>
      <xdr:colOff>104775</xdr:colOff>
      <xdr:row>61</xdr:row>
      <xdr:rowOff>50800</xdr:rowOff>
    </xdr:to>
    <xdr:cxnSp macro="">
      <xdr:nvCxnSpPr>
        <xdr:cNvPr id="186" name="直線コネクタ 185"/>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7"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8" name="直線コネクタ 187"/>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117475</xdr:rowOff>
    </xdr:from>
    <xdr:to>
      <xdr:col>7</xdr:col>
      <xdr:colOff>15875</xdr:colOff>
      <xdr:row>57</xdr:row>
      <xdr:rowOff>12700</xdr:rowOff>
    </xdr:to>
    <xdr:cxnSp macro="">
      <xdr:nvCxnSpPr>
        <xdr:cNvPr id="189" name="直線コネクタ 188"/>
        <xdr:cNvCxnSpPr/>
      </xdr:nvCxnSpPr>
      <xdr:spPr>
        <a:xfrm>
          <a:off x="3987800" y="971867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35577</xdr:rowOff>
    </xdr:from>
    <xdr:ext cx="762000" cy="259045"/>
    <xdr:sp macro="" textlink="">
      <xdr:nvSpPr>
        <xdr:cNvPr id="190" name="扶助費平均値テキスト"/>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91" name="フローチャート : 判断 190"/>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41275</xdr:rowOff>
    </xdr:from>
    <xdr:to>
      <xdr:col>5</xdr:col>
      <xdr:colOff>549275</xdr:colOff>
      <xdr:row>56</xdr:row>
      <xdr:rowOff>117475</xdr:rowOff>
    </xdr:to>
    <xdr:cxnSp macro="">
      <xdr:nvCxnSpPr>
        <xdr:cNvPr id="192" name="直線コネクタ 191"/>
        <xdr:cNvCxnSpPr/>
      </xdr:nvCxnSpPr>
      <xdr:spPr>
        <a:xfrm>
          <a:off x="3098800" y="964247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3" name="フローチャート : 判断 192"/>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149877</xdr:rowOff>
    </xdr:from>
    <xdr:ext cx="736600" cy="259045"/>
    <xdr:sp macro="" textlink="">
      <xdr:nvSpPr>
        <xdr:cNvPr id="194" name="テキスト ボックス 193"/>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56</xdr:row>
      <xdr:rowOff>41275</xdr:rowOff>
    </xdr:to>
    <xdr:cxnSp macro="">
      <xdr:nvCxnSpPr>
        <xdr:cNvPr id="195" name="直線コネクタ 194"/>
        <xdr:cNvCxnSpPr/>
      </xdr:nvCxnSpPr>
      <xdr:spPr>
        <a:xfrm>
          <a:off x="2209800" y="96139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9525</xdr:rowOff>
    </xdr:from>
    <xdr:to>
      <xdr:col>4</xdr:col>
      <xdr:colOff>396875</xdr:colOff>
      <xdr:row>56</xdr:row>
      <xdr:rowOff>111125</xdr:rowOff>
    </xdr:to>
    <xdr:sp macro="" textlink="">
      <xdr:nvSpPr>
        <xdr:cNvPr id="196" name="フローチャート : 判断 195"/>
        <xdr:cNvSpPr/>
      </xdr:nvSpPr>
      <xdr:spPr>
        <a:xfrm>
          <a:off x="3048000" y="961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95902</xdr:rowOff>
    </xdr:from>
    <xdr:ext cx="762000" cy="259045"/>
    <xdr:sp macro="" textlink="">
      <xdr:nvSpPr>
        <xdr:cNvPr id="197" name="テキスト ボックス 196"/>
        <xdr:cNvSpPr txBox="1"/>
      </xdr:nvSpPr>
      <xdr:spPr>
        <a:xfrm>
          <a:off x="2717800" y="9697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155575</xdr:rowOff>
    </xdr:from>
    <xdr:to>
      <xdr:col>3</xdr:col>
      <xdr:colOff>142875</xdr:colOff>
      <xdr:row>56</xdr:row>
      <xdr:rowOff>12700</xdr:rowOff>
    </xdr:to>
    <xdr:cxnSp macro="">
      <xdr:nvCxnSpPr>
        <xdr:cNvPr id="198" name="直線コネクタ 197"/>
        <xdr:cNvCxnSpPr/>
      </xdr:nvCxnSpPr>
      <xdr:spPr>
        <a:xfrm>
          <a:off x="1320800" y="95853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142875</xdr:rowOff>
    </xdr:from>
    <xdr:to>
      <xdr:col>3</xdr:col>
      <xdr:colOff>193675</xdr:colOff>
      <xdr:row>56</xdr:row>
      <xdr:rowOff>73025</xdr:rowOff>
    </xdr:to>
    <xdr:sp macro="" textlink="">
      <xdr:nvSpPr>
        <xdr:cNvPr id="199" name="フローチャート : 判断 198"/>
        <xdr:cNvSpPr/>
      </xdr:nvSpPr>
      <xdr:spPr>
        <a:xfrm>
          <a:off x="2159000" y="957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57802</xdr:rowOff>
    </xdr:from>
    <xdr:ext cx="762000" cy="259045"/>
    <xdr:sp macro="" textlink="">
      <xdr:nvSpPr>
        <xdr:cNvPr id="200" name="テキスト ボックス 199"/>
        <xdr:cNvSpPr txBox="1"/>
      </xdr:nvSpPr>
      <xdr:spPr>
        <a:xfrm>
          <a:off x="1828800" y="9659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123825</xdr:rowOff>
    </xdr:from>
    <xdr:to>
      <xdr:col>1</xdr:col>
      <xdr:colOff>676275</xdr:colOff>
      <xdr:row>56</xdr:row>
      <xdr:rowOff>53975</xdr:rowOff>
    </xdr:to>
    <xdr:sp macro="" textlink="">
      <xdr:nvSpPr>
        <xdr:cNvPr id="201" name="フローチャート : 判断 200"/>
        <xdr:cNvSpPr/>
      </xdr:nvSpPr>
      <xdr:spPr>
        <a:xfrm>
          <a:off x="1270000" y="955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38752</xdr:rowOff>
    </xdr:from>
    <xdr:ext cx="762000" cy="259045"/>
    <xdr:sp macro="" textlink="">
      <xdr:nvSpPr>
        <xdr:cNvPr id="202" name="テキスト ボックス 201"/>
        <xdr:cNvSpPr txBox="1"/>
      </xdr:nvSpPr>
      <xdr:spPr>
        <a:xfrm>
          <a:off x="939800" y="963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133350</xdr:rowOff>
    </xdr:from>
    <xdr:to>
      <xdr:col>7</xdr:col>
      <xdr:colOff>66675</xdr:colOff>
      <xdr:row>57</xdr:row>
      <xdr:rowOff>63500</xdr:rowOff>
    </xdr:to>
    <xdr:sp macro="" textlink="">
      <xdr:nvSpPr>
        <xdr:cNvPr id="208" name="円/楕円 207"/>
        <xdr:cNvSpPr/>
      </xdr:nvSpPr>
      <xdr:spPr>
        <a:xfrm>
          <a:off x="4775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105427</xdr:rowOff>
    </xdr:from>
    <xdr:ext cx="762000" cy="259045"/>
    <xdr:sp macro="" textlink="">
      <xdr:nvSpPr>
        <xdr:cNvPr id="209" name="扶助費該当値テキスト"/>
        <xdr:cNvSpPr txBox="1"/>
      </xdr:nvSpPr>
      <xdr:spPr>
        <a:xfrm>
          <a:off x="49149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66675</xdr:rowOff>
    </xdr:from>
    <xdr:to>
      <xdr:col>5</xdr:col>
      <xdr:colOff>600075</xdr:colOff>
      <xdr:row>56</xdr:row>
      <xdr:rowOff>168275</xdr:rowOff>
    </xdr:to>
    <xdr:sp macro="" textlink="">
      <xdr:nvSpPr>
        <xdr:cNvPr id="210" name="円/楕円 209"/>
        <xdr:cNvSpPr/>
      </xdr:nvSpPr>
      <xdr:spPr>
        <a:xfrm>
          <a:off x="3937000" y="966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153052</xdr:rowOff>
    </xdr:from>
    <xdr:ext cx="736600" cy="259045"/>
    <xdr:sp macro="" textlink="">
      <xdr:nvSpPr>
        <xdr:cNvPr id="211" name="テキスト ボックス 210"/>
        <xdr:cNvSpPr txBox="1"/>
      </xdr:nvSpPr>
      <xdr:spPr>
        <a:xfrm>
          <a:off x="3606800" y="9754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161925</xdr:rowOff>
    </xdr:from>
    <xdr:to>
      <xdr:col>4</xdr:col>
      <xdr:colOff>396875</xdr:colOff>
      <xdr:row>56</xdr:row>
      <xdr:rowOff>92075</xdr:rowOff>
    </xdr:to>
    <xdr:sp macro="" textlink="">
      <xdr:nvSpPr>
        <xdr:cNvPr id="212" name="円/楕円 211"/>
        <xdr:cNvSpPr/>
      </xdr:nvSpPr>
      <xdr:spPr>
        <a:xfrm>
          <a:off x="3048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102252</xdr:rowOff>
    </xdr:from>
    <xdr:ext cx="762000" cy="259045"/>
    <xdr:sp macro="" textlink="">
      <xdr:nvSpPr>
        <xdr:cNvPr id="213" name="テキスト ボックス 212"/>
        <xdr:cNvSpPr txBox="1"/>
      </xdr:nvSpPr>
      <xdr:spPr>
        <a:xfrm>
          <a:off x="2717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14" name="円/楕円 213"/>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73677</xdr:rowOff>
    </xdr:from>
    <xdr:ext cx="762000" cy="259045"/>
    <xdr:sp macro="" textlink="">
      <xdr:nvSpPr>
        <xdr:cNvPr id="215" name="テキスト ボックス 214"/>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104775</xdr:rowOff>
    </xdr:from>
    <xdr:to>
      <xdr:col>1</xdr:col>
      <xdr:colOff>676275</xdr:colOff>
      <xdr:row>56</xdr:row>
      <xdr:rowOff>34925</xdr:rowOff>
    </xdr:to>
    <xdr:sp macro="" textlink="">
      <xdr:nvSpPr>
        <xdr:cNvPr id="216" name="円/楕円 215"/>
        <xdr:cNvSpPr/>
      </xdr:nvSpPr>
      <xdr:spPr>
        <a:xfrm>
          <a:off x="12700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45102</xdr:rowOff>
    </xdr:from>
    <xdr:ext cx="762000" cy="259045"/>
    <xdr:sp macro="" textlink="">
      <xdr:nvSpPr>
        <xdr:cNvPr id="217" name="テキスト ボックス 216"/>
        <xdr:cNvSpPr txBox="1"/>
      </xdr:nvSpPr>
      <xdr:spPr>
        <a:xfrm>
          <a:off x="939800" y="930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維持補修費や繰出金等のその他に係る比率については、前年度と同水準となり、また、</a:t>
          </a:r>
          <a:r>
            <a:rPr kumimoji="1" lang="ja-JP" altLang="ja-JP" sz="1100">
              <a:solidFill>
                <a:schemeClr val="dk1"/>
              </a:solidFill>
              <a:effectLst/>
              <a:latin typeface="+mn-lt"/>
              <a:ea typeface="+mn-ea"/>
              <a:cs typeface="+mn-cs"/>
            </a:rPr>
            <a:t>類似団体の平均と</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ほぼ同水準で推移</a:t>
          </a:r>
          <a:r>
            <a:rPr kumimoji="1" lang="ja-JP" altLang="en-US" sz="1100">
              <a:solidFill>
                <a:schemeClr val="dk1"/>
              </a:solidFill>
              <a:effectLst/>
              <a:latin typeface="+mn-lt"/>
              <a:ea typeface="+mn-ea"/>
              <a:cs typeface="+mn-cs"/>
            </a:rPr>
            <a:t>し</a:t>
          </a:r>
          <a:r>
            <a:rPr kumimoji="1" lang="ja-JP" altLang="en-US" sz="1100">
              <a:latin typeface="ＭＳ Ｐゴシック"/>
            </a:rPr>
            <a:t>ている。その中で、今後も高齢化の進行や公共施設の老朽化等に伴い、国民健康保険特別会計、介護保険特別会計等の繰出金の増加や公共施設の維持補修費の増加が見込まれる。そのため、引き続き、</a:t>
          </a:r>
          <a:r>
            <a:rPr lang="ja-JP" altLang="ja-JP" sz="1100" b="0" i="0" baseline="0">
              <a:solidFill>
                <a:schemeClr val="dk1"/>
              </a:solidFill>
              <a:effectLst/>
              <a:latin typeface="+mn-lt"/>
              <a:ea typeface="+mn-ea"/>
              <a:cs typeface="+mn-cs"/>
            </a:rPr>
            <a:t>健康づくりや介護予防</a:t>
          </a:r>
          <a:r>
            <a:rPr lang="ja-JP" altLang="en-US" sz="1100" b="0" i="0" baseline="0">
              <a:solidFill>
                <a:schemeClr val="dk1"/>
              </a:solidFill>
              <a:effectLst/>
              <a:latin typeface="+mn-lt"/>
              <a:ea typeface="+mn-ea"/>
              <a:cs typeface="+mn-cs"/>
            </a:rPr>
            <a:t>等の</a:t>
          </a:r>
          <a:r>
            <a:rPr lang="ja-JP" altLang="ja-JP" sz="1100" b="0" i="0" baseline="0">
              <a:solidFill>
                <a:schemeClr val="dk1"/>
              </a:solidFill>
              <a:effectLst/>
              <a:latin typeface="+mn-lt"/>
              <a:ea typeface="+mn-ea"/>
              <a:cs typeface="+mn-cs"/>
            </a:rPr>
            <a:t>事業</a:t>
          </a:r>
          <a:r>
            <a:rPr lang="ja-JP" altLang="en-US" sz="1100" b="0" i="0" baseline="0">
              <a:solidFill>
                <a:schemeClr val="dk1"/>
              </a:solidFill>
              <a:effectLst/>
              <a:latin typeface="+mn-lt"/>
              <a:ea typeface="+mn-ea"/>
              <a:cs typeface="+mn-cs"/>
            </a:rPr>
            <a:t>の展開</a:t>
          </a:r>
          <a:r>
            <a:rPr lang="ja-JP" altLang="ja-JP" sz="1100" b="0" i="0" baseline="0">
              <a:solidFill>
                <a:schemeClr val="dk1"/>
              </a:solidFill>
              <a:effectLst/>
              <a:latin typeface="+mn-lt"/>
              <a:ea typeface="+mn-ea"/>
              <a:cs typeface="+mn-cs"/>
            </a:rPr>
            <a:t>、保険料の適正化等</a:t>
          </a:r>
          <a:r>
            <a:rPr lang="ja-JP" altLang="en-US" sz="1100" b="0" i="0" baseline="0">
              <a:solidFill>
                <a:schemeClr val="dk1"/>
              </a:solidFill>
              <a:effectLst/>
              <a:latin typeface="+mn-lt"/>
              <a:ea typeface="+mn-ea"/>
              <a:cs typeface="+mn-cs"/>
            </a:rPr>
            <a:t>の取組を推進することによる繰出金の抑制に</a:t>
          </a:r>
          <a:r>
            <a:rPr lang="ja-JP" altLang="ja-JP" sz="1100" b="0" i="0" baseline="0">
              <a:solidFill>
                <a:schemeClr val="dk1"/>
              </a:solidFill>
              <a:effectLst/>
              <a:latin typeface="+mn-lt"/>
              <a:ea typeface="+mn-ea"/>
              <a:cs typeface="+mn-cs"/>
            </a:rPr>
            <a:t>努める</a:t>
          </a:r>
          <a:r>
            <a:rPr lang="ja-JP" altLang="en-US" sz="1100" b="0" i="0" baseline="0">
              <a:solidFill>
                <a:schemeClr val="dk1"/>
              </a:solidFill>
              <a:effectLst/>
              <a:latin typeface="+mn-lt"/>
              <a:ea typeface="+mn-ea"/>
              <a:cs typeface="+mn-cs"/>
            </a:rPr>
            <a:t>とともに、</a:t>
          </a:r>
          <a:r>
            <a:rPr lang="ja-JP" altLang="ja-JP" sz="1100" b="0" i="0" baseline="0">
              <a:solidFill>
                <a:schemeClr val="dk1"/>
              </a:solidFill>
              <a:effectLst/>
              <a:latin typeface="+mn-lt"/>
              <a:ea typeface="+mn-ea"/>
              <a:cs typeface="+mn-cs"/>
            </a:rPr>
            <a:t>公共施設等総合管理計画の基本方針に基づ</a:t>
          </a:r>
          <a:r>
            <a:rPr lang="ja-JP" altLang="en-US" sz="1100" b="0" i="0" baseline="0">
              <a:solidFill>
                <a:schemeClr val="dk1"/>
              </a:solidFill>
              <a:effectLst/>
              <a:latin typeface="+mn-lt"/>
              <a:ea typeface="+mn-ea"/>
              <a:cs typeface="+mn-cs"/>
            </a:rPr>
            <a:t>く</a:t>
          </a:r>
          <a:r>
            <a:rPr lang="ja-JP" altLang="ja-JP" sz="1100" b="0" i="0" baseline="0">
              <a:solidFill>
                <a:schemeClr val="dk1"/>
              </a:solidFill>
              <a:effectLst/>
              <a:latin typeface="+mn-lt"/>
              <a:ea typeface="+mn-ea"/>
              <a:cs typeface="+mn-cs"/>
            </a:rPr>
            <a:t>、施設等の評価・活用・整理の</a:t>
          </a:r>
          <a:r>
            <a:rPr lang="ja-JP" altLang="en-US" sz="1100" b="0" i="0" baseline="0">
              <a:solidFill>
                <a:schemeClr val="dk1"/>
              </a:solidFill>
              <a:effectLst/>
              <a:latin typeface="+mn-lt"/>
              <a:ea typeface="+mn-ea"/>
              <a:cs typeface="+mn-cs"/>
            </a:rPr>
            <a:t>取組を推進することによる</a:t>
          </a:r>
          <a:r>
            <a:rPr lang="ja-JP" altLang="ja-JP" sz="1100" b="0" i="0" baseline="0">
              <a:solidFill>
                <a:schemeClr val="dk1"/>
              </a:solidFill>
              <a:effectLst/>
              <a:latin typeface="+mn-lt"/>
              <a:ea typeface="+mn-ea"/>
              <a:cs typeface="+mn-cs"/>
            </a:rPr>
            <a:t>維持補修費の抑制に努める</a:t>
          </a:r>
          <a:r>
            <a:rPr lang="ja-JP" altLang="en-US" sz="1100" b="0" i="0" baseline="0">
              <a:solidFill>
                <a:schemeClr val="dk1"/>
              </a:solidFill>
              <a:effectLst/>
              <a:latin typeface="+mn-lt"/>
              <a:ea typeface="+mn-ea"/>
              <a:cs typeface="+mn-cs"/>
            </a:rPr>
            <a:t>必要がある。</a:t>
          </a:r>
          <a:endParaRPr kumimoji="1" lang="ja-JP" altLang="en-US" sz="11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2" name="直線コネクタ 231"/>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3" name="テキスト ボックス 232"/>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4" name="直線コネクタ 233"/>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5" name="テキスト ボックス 234"/>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6" name="直線コネクタ 23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7" name="テキスト ボックス 23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8" name="直線コネクタ 237"/>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9" name="テキスト ボックス 238"/>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0" name="直線コネクタ 239"/>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1" name="テキスト ボックス 240"/>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73660</xdr:rowOff>
    </xdr:from>
    <xdr:to>
      <xdr:col>24</xdr:col>
      <xdr:colOff>31750</xdr:colOff>
      <xdr:row>61</xdr:row>
      <xdr:rowOff>100330</xdr:rowOff>
    </xdr:to>
    <xdr:cxnSp macro="">
      <xdr:nvCxnSpPr>
        <xdr:cNvPr id="245" name="直線コネクタ 244"/>
        <xdr:cNvCxnSpPr/>
      </xdr:nvCxnSpPr>
      <xdr:spPr>
        <a:xfrm flipV="1">
          <a:off x="16510000" y="93319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6"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7" name="直線コネクタ 246"/>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160037</xdr:rowOff>
    </xdr:from>
    <xdr:ext cx="762000" cy="259045"/>
    <xdr:sp macro="" textlink="">
      <xdr:nvSpPr>
        <xdr:cNvPr id="248" name="その他最大値テキスト"/>
        <xdr:cNvSpPr txBox="1"/>
      </xdr:nvSpPr>
      <xdr:spPr>
        <a:xfrm>
          <a:off x="16598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54</xdr:row>
      <xdr:rowOff>73660</xdr:rowOff>
    </xdr:from>
    <xdr:to>
      <xdr:col>24</xdr:col>
      <xdr:colOff>120650</xdr:colOff>
      <xdr:row>54</xdr:row>
      <xdr:rowOff>73660</xdr:rowOff>
    </xdr:to>
    <xdr:cxnSp macro="">
      <xdr:nvCxnSpPr>
        <xdr:cNvPr id="249" name="直線コネクタ 248"/>
        <xdr:cNvCxnSpPr/>
      </xdr:nvCxnSpPr>
      <xdr:spPr>
        <a:xfrm>
          <a:off x="16421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69850</xdr:rowOff>
    </xdr:from>
    <xdr:to>
      <xdr:col>24</xdr:col>
      <xdr:colOff>31750</xdr:colOff>
      <xdr:row>57</xdr:row>
      <xdr:rowOff>69850</xdr:rowOff>
    </xdr:to>
    <xdr:cxnSp macro="">
      <xdr:nvCxnSpPr>
        <xdr:cNvPr id="250" name="直線コネクタ 249"/>
        <xdr:cNvCxnSpPr/>
      </xdr:nvCxnSpPr>
      <xdr:spPr>
        <a:xfrm>
          <a:off x="15671800" y="9842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52087</xdr:rowOff>
    </xdr:from>
    <xdr:ext cx="762000" cy="259045"/>
    <xdr:sp macro="" textlink="">
      <xdr:nvSpPr>
        <xdr:cNvPr id="251" name="その他平均値テキスト"/>
        <xdr:cNvSpPr txBox="1"/>
      </xdr:nvSpPr>
      <xdr:spPr>
        <a:xfrm>
          <a:off x="16598900" y="9824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80010</xdr:rowOff>
    </xdr:from>
    <xdr:to>
      <xdr:col>24</xdr:col>
      <xdr:colOff>82550</xdr:colOff>
      <xdr:row>58</xdr:row>
      <xdr:rowOff>10160</xdr:rowOff>
    </xdr:to>
    <xdr:sp macro="" textlink="">
      <xdr:nvSpPr>
        <xdr:cNvPr id="252" name="フローチャート : 判断 251"/>
        <xdr:cNvSpPr/>
      </xdr:nvSpPr>
      <xdr:spPr>
        <a:xfrm>
          <a:off x="164592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46990</xdr:rowOff>
    </xdr:from>
    <xdr:to>
      <xdr:col>22</xdr:col>
      <xdr:colOff>565150</xdr:colOff>
      <xdr:row>57</xdr:row>
      <xdr:rowOff>69850</xdr:rowOff>
    </xdr:to>
    <xdr:cxnSp macro="">
      <xdr:nvCxnSpPr>
        <xdr:cNvPr id="253" name="直線コネクタ 252"/>
        <xdr:cNvCxnSpPr/>
      </xdr:nvCxnSpPr>
      <xdr:spPr>
        <a:xfrm>
          <a:off x="14782800" y="9819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49530</xdr:rowOff>
    </xdr:from>
    <xdr:to>
      <xdr:col>22</xdr:col>
      <xdr:colOff>615950</xdr:colOff>
      <xdr:row>57</xdr:row>
      <xdr:rowOff>151130</xdr:rowOff>
    </xdr:to>
    <xdr:sp macro="" textlink="">
      <xdr:nvSpPr>
        <xdr:cNvPr id="254" name="フローチャート : 判断 253"/>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135907</xdr:rowOff>
    </xdr:from>
    <xdr:ext cx="736600" cy="259045"/>
    <xdr:sp macro="" textlink="">
      <xdr:nvSpPr>
        <xdr:cNvPr id="255" name="テキスト ボックス 254"/>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142240</xdr:rowOff>
    </xdr:from>
    <xdr:to>
      <xdr:col>21</xdr:col>
      <xdr:colOff>361950</xdr:colOff>
      <xdr:row>57</xdr:row>
      <xdr:rowOff>46990</xdr:rowOff>
    </xdr:to>
    <xdr:cxnSp macro="">
      <xdr:nvCxnSpPr>
        <xdr:cNvPr id="256" name="直線コネクタ 255"/>
        <xdr:cNvCxnSpPr/>
      </xdr:nvCxnSpPr>
      <xdr:spPr>
        <a:xfrm>
          <a:off x="13893800" y="97434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7" name="フローチャート : 判断 256"/>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69867</xdr:rowOff>
    </xdr:from>
    <xdr:ext cx="762000" cy="259045"/>
    <xdr:sp macro="" textlink="">
      <xdr:nvSpPr>
        <xdr:cNvPr id="258" name="テキスト ボックス 257"/>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127000</xdr:rowOff>
    </xdr:from>
    <xdr:to>
      <xdr:col>20</xdr:col>
      <xdr:colOff>158750</xdr:colOff>
      <xdr:row>56</xdr:row>
      <xdr:rowOff>142240</xdr:rowOff>
    </xdr:to>
    <xdr:cxnSp macro="">
      <xdr:nvCxnSpPr>
        <xdr:cNvPr id="259" name="直線コネクタ 258"/>
        <xdr:cNvCxnSpPr/>
      </xdr:nvCxnSpPr>
      <xdr:spPr>
        <a:xfrm>
          <a:off x="13004800" y="9728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0" name="フローチャート : 判断 259"/>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1" name="テキスト ボックス 260"/>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2" name="フローチャート : 判断 261"/>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63" name="テキスト ボックス 262"/>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69" name="円/楕円 268"/>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35577</xdr:rowOff>
    </xdr:from>
    <xdr:ext cx="762000" cy="259045"/>
    <xdr:sp macro="" textlink="">
      <xdr:nvSpPr>
        <xdr:cNvPr id="270" name="その他該当値テキスト"/>
        <xdr:cNvSpPr txBox="1"/>
      </xdr:nvSpPr>
      <xdr:spPr>
        <a:xfrm>
          <a:off x="16598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19050</xdr:rowOff>
    </xdr:from>
    <xdr:to>
      <xdr:col>22</xdr:col>
      <xdr:colOff>615950</xdr:colOff>
      <xdr:row>57</xdr:row>
      <xdr:rowOff>120650</xdr:rowOff>
    </xdr:to>
    <xdr:sp macro="" textlink="">
      <xdr:nvSpPr>
        <xdr:cNvPr id="271" name="円/楕円 270"/>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130827</xdr:rowOff>
    </xdr:from>
    <xdr:ext cx="736600" cy="259045"/>
    <xdr:sp macro="" textlink="">
      <xdr:nvSpPr>
        <xdr:cNvPr id="272" name="テキスト ボックス 271"/>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167640</xdr:rowOff>
    </xdr:from>
    <xdr:to>
      <xdr:col>21</xdr:col>
      <xdr:colOff>412750</xdr:colOff>
      <xdr:row>57</xdr:row>
      <xdr:rowOff>97790</xdr:rowOff>
    </xdr:to>
    <xdr:sp macro="" textlink="">
      <xdr:nvSpPr>
        <xdr:cNvPr id="273" name="円/楕円 272"/>
        <xdr:cNvSpPr/>
      </xdr:nvSpPr>
      <xdr:spPr>
        <a:xfrm>
          <a:off x="14732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82567</xdr:rowOff>
    </xdr:from>
    <xdr:ext cx="762000" cy="259045"/>
    <xdr:sp macro="" textlink="">
      <xdr:nvSpPr>
        <xdr:cNvPr id="274" name="テキスト ボックス 273"/>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91440</xdr:rowOff>
    </xdr:from>
    <xdr:to>
      <xdr:col>20</xdr:col>
      <xdr:colOff>209550</xdr:colOff>
      <xdr:row>57</xdr:row>
      <xdr:rowOff>21590</xdr:rowOff>
    </xdr:to>
    <xdr:sp macro="" textlink="">
      <xdr:nvSpPr>
        <xdr:cNvPr id="275" name="円/楕円 274"/>
        <xdr:cNvSpPr/>
      </xdr:nvSpPr>
      <xdr:spPr>
        <a:xfrm>
          <a:off x="13843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31767</xdr:rowOff>
    </xdr:from>
    <xdr:ext cx="762000" cy="259045"/>
    <xdr:sp macro="" textlink="">
      <xdr:nvSpPr>
        <xdr:cNvPr id="276" name="テキスト ボックス 275"/>
        <xdr:cNvSpPr txBox="1"/>
      </xdr:nvSpPr>
      <xdr:spPr>
        <a:xfrm>
          <a:off x="13512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77" name="円/楕円 276"/>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78" name="テキスト ボックス 277"/>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補助費等については、類似団体の平均を大きく下回る数値で推移している。これは、合併に伴い一部事務組合の再編（直営等）により加入する事務組合が減少したことによる負担金の減や、これまでの団体等への補助金見直し・整理統合を行ったことなどが要因として挙げられる。今後も引き続き、補助金等の</a:t>
          </a:r>
          <a:r>
            <a:rPr lang="ja-JP" altLang="en-US" sz="1100" b="0" i="0" baseline="0">
              <a:solidFill>
                <a:schemeClr val="dk1"/>
              </a:solidFill>
              <a:effectLst/>
              <a:latin typeface="+mn-lt"/>
              <a:ea typeface="+mn-ea"/>
              <a:cs typeface="+mn-cs"/>
            </a:rPr>
            <a:t>あ</a:t>
          </a:r>
          <a:r>
            <a:rPr lang="ja-JP" altLang="ja-JP" sz="1100" b="0" i="0" baseline="0">
              <a:solidFill>
                <a:schemeClr val="dk1"/>
              </a:solidFill>
              <a:effectLst/>
              <a:latin typeface="+mn-lt"/>
              <a:ea typeface="+mn-ea"/>
              <a:cs typeface="+mn-cs"/>
            </a:rPr>
            <a:t>り方について</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見直し等を推進する。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133858</xdr:rowOff>
    </xdr:from>
    <xdr:to>
      <xdr:col>24</xdr:col>
      <xdr:colOff>31750</xdr:colOff>
      <xdr:row>39</xdr:row>
      <xdr:rowOff>74422</xdr:rowOff>
    </xdr:to>
    <xdr:cxnSp macro="">
      <xdr:nvCxnSpPr>
        <xdr:cNvPr id="303" name="直線コネクタ 302"/>
        <xdr:cNvCxnSpPr/>
      </xdr:nvCxnSpPr>
      <xdr:spPr>
        <a:xfrm flipV="1">
          <a:off x="16510000" y="5791708"/>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46499</xdr:rowOff>
    </xdr:from>
    <xdr:ext cx="762000" cy="259045"/>
    <xdr:sp macro="" textlink="">
      <xdr:nvSpPr>
        <xdr:cNvPr id="304" name="補助費等最小値テキスト"/>
        <xdr:cNvSpPr txBox="1"/>
      </xdr:nvSpPr>
      <xdr:spPr>
        <a:xfrm>
          <a:off x="16598900" y="673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39</xdr:row>
      <xdr:rowOff>74422</xdr:rowOff>
    </xdr:from>
    <xdr:to>
      <xdr:col>24</xdr:col>
      <xdr:colOff>120650</xdr:colOff>
      <xdr:row>39</xdr:row>
      <xdr:rowOff>74422</xdr:rowOff>
    </xdr:to>
    <xdr:cxnSp macro="">
      <xdr:nvCxnSpPr>
        <xdr:cNvPr id="305" name="直線コネクタ 304"/>
        <xdr:cNvCxnSpPr/>
      </xdr:nvCxnSpPr>
      <xdr:spPr>
        <a:xfrm>
          <a:off x="16421100" y="676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48785</xdr:rowOff>
    </xdr:from>
    <xdr:ext cx="762000" cy="259045"/>
    <xdr:sp macro="" textlink="">
      <xdr:nvSpPr>
        <xdr:cNvPr id="306" name="補助費等最大値テキスト"/>
        <xdr:cNvSpPr txBox="1"/>
      </xdr:nvSpPr>
      <xdr:spPr>
        <a:xfrm>
          <a:off x="16598900" y="553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33</xdr:row>
      <xdr:rowOff>133858</xdr:rowOff>
    </xdr:from>
    <xdr:to>
      <xdr:col>24</xdr:col>
      <xdr:colOff>120650</xdr:colOff>
      <xdr:row>33</xdr:row>
      <xdr:rowOff>133858</xdr:rowOff>
    </xdr:to>
    <xdr:cxnSp macro="">
      <xdr:nvCxnSpPr>
        <xdr:cNvPr id="307" name="直線コネクタ 306"/>
        <xdr:cNvCxnSpPr/>
      </xdr:nvCxnSpPr>
      <xdr:spPr>
        <a:xfrm>
          <a:off x="16421100" y="579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85852</xdr:rowOff>
    </xdr:from>
    <xdr:to>
      <xdr:col>24</xdr:col>
      <xdr:colOff>31750</xdr:colOff>
      <xdr:row>34</xdr:row>
      <xdr:rowOff>113284</xdr:rowOff>
    </xdr:to>
    <xdr:cxnSp macro="">
      <xdr:nvCxnSpPr>
        <xdr:cNvPr id="308" name="直線コネクタ 307"/>
        <xdr:cNvCxnSpPr/>
      </xdr:nvCxnSpPr>
      <xdr:spPr>
        <a:xfrm>
          <a:off x="15671800" y="591515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164863</xdr:rowOff>
    </xdr:from>
    <xdr:ext cx="762000" cy="259045"/>
    <xdr:sp macro="" textlink="">
      <xdr:nvSpPr>
        <xdr:cNvPr id="309" name="補助費等平均値テキスト"/>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21336</xdr:rowOff>
    </xdr:from>
    <xdr:to>
      <xdr:col>24</xdr:col>
      <xdr:colOff>82550</xdr:colOff>
      <xdr:row>36</xdr:row>
      <xdr:rowOff>122936</xdr:rowOff>
    </xdr:to>
    <xdr:sp macro="" textlink="">
      <xdr:nvSpPr>
        <xdr:cNvPr id="310" name="フローチャート : 判断 309"/>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85852</xdr:rowOff>
    </xdr:from>
    <xdr:to>
      <xdr:col>22</xdr:col>
      <xdr:colOff>565150</xdr:colOff>
      <xdr:row>34</xdr:row>
      <xdr:rowOff>104140</xdr:rowOff>
    </xdr:to>
    <xdr:cxnSp macro="">
      <xdr:nvCxnSpPr>
        <xdr:cNvPr id="311" name="直線コネクタ 310"/>
        <xdr:cNvCxnSpPr/>
      </xdr:nvCxnSpPr>
      <xdr:spPr>
        <a:xfrm flipV="1">
          <a:off x="14782800" y="59151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21336</xdr:rowOff>
    </xdr:from>
    <xdr:to>
      <xdr:col>22</xdr:col>
      <xdr:colOff>615950</xdr:colOff>
      <xdr:row>36</xdr:row>
      <xdr:rowOff>122936</xdr:rowOff>
    </xdr:to>
    <xdr:sp macro="" textlink="">
      <xdr:nvSpPr>
        <xdr:cNvPr id="312" name="フローチャート : 判断 311"/>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107713</xdr:rowOff>
    </xdr:from>
    <xdr:ext cx="736600" cy="259045"/>
    <xdr:sp macro="" textlink="">
      <xdr:nvSpPr>
        <xdr:cNvPr id="313" name="テキスト ボックス 312"/>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104140</xdr:rowOff>
    </xdr:from>
    <xdr:to>
      <xdr:col>21</xdr:col>
      <xdr:colOff>361950</xdr:colOff>
      <xdr:row>34</xdr:row>
      <xdr:rowOff>104140</xdr:rowOff>
    </xdr:to>
    <xdr:cxnSp macro="">
      <xdr:nvCxnSpPr>
        <xdr:cNvPr id="314" name="直線コネクタ 313"/>
        <xdr:cNvCxnSpPr/>
      </xdr:nvCxnSpPr>
      <xdr:spPr>
        <a:xfrm>
          <a:off x="13893800" y="5933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5" name="フローチャート : 判断 314"/>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6" name="テキスト ボックス 315"/>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99568</xdr:rowOff>
    </xdr:from>
    <xdr:to>
      <xdr:col>20</xdr:col>
      <xdr:colOff>158750</xdr:colOff>
      <xdr:row>34</xdr:row>
      <xdr:rowOff>104140</xdr:rowOff>
    </xdr:to>
    <xdr:cxnSp macro="">
      <xdr:nvCxnSpPr>
        <xdr:cNvPr id="317" name="直線コネクタ 316"/>
        <xdr:cNvCxnSpPr/>
      </xdr:nvCxnSpPr>
      <xdr:spPr>
        <a:xfrm>
          <a:off x="13004800" y="59288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8" name="フローチャート : 判断 317"/>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61993</xdr:rowOff>
    </xdr:from>
    <xdr:ext cx="762000" cy="259045"/>
    <xdr:sp macro="" textlink="">
      <xdr:nvSpPr>
        <xdr:cNvPr id="319" name="テキスト ボックス 318"/>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151638</xdr:rowOff>
    </xdr:from>
    <xdr:to>
      <xdr:col>19</xdr:col>
      <xdr:colOff>6350</xdr:colOff>
      <xdr:row>36</xdr:row>
      <xdr:rowOff>81788</xdr:rowOff>
    </xdr:to>
    <xdr:sp macro="" textlink="">
      <xdr:nvSpPr>
        <xdr:cNvPr id="320" name="フローチャート : 判断 319"/>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66565</xdr:rowOff>
    </xdr:from>
    <xdr:ext cx="762000" cy="259045"/>
    <xdr:sp macro="" textlink="">
      <xdr:nvSpPr>
        <xdr:cNvPr id="321" name="テキスト ボックス 320"/>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62484</xdr:rowOff>
    </xdr:from>
    <xdr:to>
      <xdr:col>24</xdr:col>
      <xdr:colOff>82550</xdr:colOff>
      <xdr:row>34</xdr:row>
      <xdr:rowOff>164084</xdr:rowOff>
    </xdr:to>
    <xdr:sp macro="" textlink="">
      <xdr:nvSpPr>
        <xdr:cNvPr id="327" name="円/楕円 326"/>
        <xdr:cNvSpPr/>
      </xdr:nvSpPr>
      <xdr:spPr>
        <a:xfrm>
          <a:off x="164592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79011</xdr:rowOff>
    </xdr:from>
    <xdr:ext cx="762000" cy="259045"/>
    <xdr:sp macro="" textlink="">
      <xdr:nvSpPr>
        <xdr:cNvPr id="328" name="補助費等該当値テキスト"/>
        <xdr:cNvSpPr txBox="1"/>
      </xdr:nvSpPr>
      <xdr:spPr>
        <a:xfrm>
          <a:off x="16598900" y="573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35052</xdr:rowOff>
    </xdr:from>
    <xdr:to>
      <xdr:col>22</xdr:col>
      <xdr:colOff>615950</xdr:colOff>
      <xdr:row>34</xdr:row>
      <xdr:rowOff>136652</xdr:rowOff>
    </xdr:to>
    <xdr:sp macro="" textlink="">
      <xdr:nvSpPr>
        <xdr:cNvPr id="329" name="円/楕円 328"/>
        <xdr:cNvSpPr/>
      </xdr:nvSpPr>
      <xdr:spPr>
        <a:xfrm>
          <a:off x="15621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146829</xdr:rowOff>
    </xdr:from>
    <xdr:ext cx="736600" cy="259045"/>
    <xdr:sp macro="" textlink="">
      <xdr:nvSpPr>
        <xdr:cNvPr id="330" name="テキスト ボックス 329"/>
        <xdr:cNvSpPr txBox="1"/>
      </xdr:nvSpPr>
      <xdr:spPr>
        <a:xfrm>
          <a:off x="15290800" y="5633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53340</xdr:rowOff>
    </xdr:from>
    <xdr:to>
      <xdr:col>21</xdr:col>
      <xdr:colOff>412750</xdr:colOff>
      <xdr:row>34</xdr:row>
      <xdr:rowOff>154940</xdr:rowOff>
    </xdr:to>
    <xdr:sp macro="" textlink="">
      <xdr:nvSpPr>
        <xdr:cNvPr id="331" name="円/楕円 330"/>
        <xdr:cNvSpPr/>
      </xdr:nvSpPr>
      <xdr:spPr>
        <a:xfrm>
          <a:off x="14732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165117</xdr:rowOff>
    </xdr:from>
    <xdr:ext cx="762000" cy="259045"/>
    <xdr:sp macro="" textlink="">
      <xdr:nvSpPr>
        <xdr:cNvPr id="332" name="テキスト ボックス 331"/>
        <xdr:cNvSpPr txBox="1"/>
      </xdr:nvSpPr>
      <xdr:spPr>
        <a:xfrm>
          <a:off x="14401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53340</xdr:rowOff>
    </xdr:from>
    <xdr:to>
      <xdr:col>20</xdr:col>
      <xdr:colOff>209550</xdr:colOff>
      <xdr:row>34</xdr:row>
      <xdr:rowOff>154940</xdr:rowOff>
    </xdr:to>
    <xdr:sp macro="" textlink="">
      <xdr:nvSpPr>
        <xdr:cNvPr id="333" name="円/楕円 332"/>
        <xdr:cNvSpPr/>
      </xdr:nvSpPr>
      <xdr:spPr>
        <a:xfrm>
          <a:off x="13843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165117</xdr:rowOff>
    </xdr:from>
    <xdr:ext cx="762000" cy="259045"/>
    <xdr:sp macro="" textlink="">
      <xdr:nvSpPr>
        <xdr:cNvPr id="334" name="テキスト ボックス 333"/>
        <xdr:cNvSpPr txBox="1"/>
      </xdr:nvSpPr>
      <xdr:spPr>
        <a:xfrm>
          <a:off x="13512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48768</xdr:rowOff>
    </xdr:from>
    <xdr:to>
      <xdr:col>19</xdr:col>
      <xdr:colOff>6350</xdr:colOff>
      <xdr:row>34</xdr:row>
      <xdr:rowOff>150368</xdr:rowOff>
    </xdr:to>
    <xdr:sp macro="" textlink="">
      <xdr:nvSpPr>
        <xdr:cNvPr id="335" name="円/楕円 334"/>
        <xdr:cNvSpPr/>
      </xdr:nvSpPr>
      <xdr:spPr>
        <a:xfrm>
          <a:off x="12954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160545</xdr:rowOff>
    </xdr:from>
    <xdr:ext cx="762000" cy="259045"/>
    <xdr:sp macro="" textlink="">
      <xdr:nvSpPr>
        <xdr:cNvPr id="336" name="テキスト ボックス 335"/>
        <xdr:cNvSpPr txBox="1"/>
      </xdr:nvSpPr>
      <xdr:spPr>
        <a:xfrm>
          <a:off x="12623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公債費については、臨時財政対策債や合併特例事業債の元利償還金が増加した一方で、近年の地方債発行を極力抑制したことや低金利の影響等により、前年度と比較し</a:t>
          </a:r>
          <a:r>
            <a:rPr kumimoji="1" lang="en-US" altLang="ja-JP" sz="1100">
              <a:latin typeface="ＭＳ Ｐゴシック"/>
            </a:rPr>
            <a:t>0.5</a:t>
          </a:r>
          <a:r>
            <a:rPr kumimoji="1" lang="ja-JP" altLang="en-US" sz="1100">
              <a:latin typeface="ＭＳ Ｐゴシック"/>
            </a:rPr>
            <a:t>ポイント減少の</a:t>
          </a:r>
          <a:r>
            <a:rPr kumimoji="1" lang="en-US" altLang="ja-JP" sz="1100">
              <a:latin typeface="ＭＳ Ｐゴシック"/>
            </a:rPr>
            <a:t>19.3</a:t>
          </a:r>
          <a:r>
            <a:rPr kumimoji="1" lang="ja-JP" altLang="en-US" sz="1100">
              <a:latin typeface="ＭＳ Ｐゴシック"/>
            </a:rPr>
            <a:t>％と改善しているが、依然として類似団体の平均は上回っている。</a:t>
          </a:r>
          <a:r>
            <a:rPr lang="ja-JP" altLang="ja-JP" sz="1100" b="0" i="0" baseline="0">
              <a:solidFill>
                <a:schemeClr val="dk1"/>
              </a:solidFill>
              <a:effectLst/>
              <a:latin typeface="+mn-lt"/>
              <a:ea typeface="+mn-ea"/>
              <a:cs typeface="+mn-cs"/>
            </a:rPr>
            <a:t>今後も地方債の発行については、財政計画</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に基づき、</a:t>
          </a:r>
          <a:r>
            <a:rPr kumimoji="1" lang="ja-JP" altLang="ja-JP" sz="1100">
              <a:solidFill>
                <a:schemeClr val="dk1"/>
              </a:solidFill>
              <a:effectLst/>
              <a:latin typeface="+mn-lt"/>
              <a:ea typeface="+mn-ea"/>
              <a:cs typeface="+mn-cs"/>
            </a:rPr>
            <a:t>交付税措置のある有利な地方債を活用するとともに、借入額は緊急性や重要性のある事業を選択した上で必要最小限にとどめるなど、計画的な地方債管理に努める。</a:t>
          </a:r>
          <a:endParaRPr lang="ja-JP" altLang="ja-JP">
            <a:effectLst/>
          </a:endParaRPr>
        </a:p>
        <a:p>
          <a:endParaRPr kumimoji="1" lang="ja-JP" altLang="en-US" sz="11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24130</xdr:rowOff>
    </xdr:from>
    <xdr:to>
      <xdr:col>7</xdr:col>
      <xdr:colOff>15875</xdr:colOff>
      <xdr:row>81</xdr:row>
      <xdr:rowOff>54611</xdr:rowOff>
    </xdr:to>
    <xdr:cxnSp macro="">
      <xdr:nvCxnSpPr>
        <xdr:cNvPr id="364" name="直線コネクタ 363"/>
        <xdr:cNvCxnSpPr/>
      </xdr:nvCxnSpPr>
      <xdr:spPr>
        <a:xfrm flipV="1">
          <a:off x="4826000" y="12539980"/>
          <a:ext cx="0" cy="1402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26688</xdr:rowOff>
    </xdr:from>
    <xdr:ext cx="762000" cy="259045"/>
    <xdr:sp macro="" textlink="">
      <xdr:nvSpPr>
        <xdr:cNvPr id="365"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612775</xdr:colOff>
      <xdr:row>81</xdr:row>
      <xdr:rowOff>54611</xdr:rowOff>
    </xdr:from>
    <xdr:to>
      <xdr:col>7</xdr:col>
      <xdr:colOff>104775</xdr:colOff>
      <xdr:row>81</xdr:row>
      <xdr:rowOff>54611</xdr:rowOff>
    </xdr:to>
    <xdr:cxnSp macro="">
      <xdr:nvCxnSpPr>
        <xdr:cNvPr id="366" name="直線コネクタ 365"/>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110507</xdr:rowOff>
    </xdr:from>
    <xdr:ext cx="762000" cy="259045"/>
    <xdr:sp macro="" textlink="">
      <xdr:nvSpPr>
        <xdr:cNvPr id="367"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73</xdr:row>
      <xdr:rowOff>24130</xdr:rowOff>
    </xdr:from>
    <xdr:to>
      <xdr:col>7</xdr:col>
      <xdr:colOff>104775</xdr:colOff>
      <xdr:row>73</xdr:row>
      <xdr:rowOff>24130</xdr:rowOff>
    </xdr:to>
    <xdr:cxnSp macro="">
      <xdr:nvCxnSpPr>
        <xdr:cNvPr id="368" name="直線コネクタ 367"/>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16511</xdr:rowOff>
    </xdr:from>
    <xdr:to>
      <xdr:col>7</xdr:col>
      <xdr:colOff>15875</xdr:colOff>
      <xdr:row>77</xdr:row>
      <xdr:rowOff>54611</xdr:rowOff>
    </xdr:to>
    <xdr:cxnSp macro="">
      <xdr:nvCxnSpPr>
        <xdr:cNvPr id="369" name="直線コネクタ 368"/>
        <xdr:cNvCxnSpPr/>
      </xdr:nvCxnSpPr>
      <xdr:spPr>
        <a:xfrm flipV="1">
          <a:off x="3987800" y="132181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77487</xdr:rowOff>
    </xdr:from>
    <xdr:ext cx="762000" cy="259045"/>
    <xdr:sp macro="" textlink="">
      <xdr:nvSpPr>
        <xdr:cNvPr id="370" name="公債費平均値テキスト"/>
        <xdr:cNvSpPr txBox="1"/>
      </xdr:nvSpPr>
      <xdr:spPr>
        <a:xfrm>
          <a:off x="4914900" y="1293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60961</xdr:rowOff>
    </xdr:from>
    <xdr:to>
      <xdr:col>7</xdr:col>
      <xdr:colOff>66675</xdr:colOff>
      <xdr:row>76</xdr:row>
      <xdr:rowOff>162561</xdr:rowOff>
    </xdr:to>
    <xdr:sp macro="" textlink="">
      <xdr:nvSpPr>
        <xdr:cNvPr id="371" name="フローチャート : 判断 370"/>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54611</xdr:rowOff>
    </xdr:from>
    <xdr:to>
      <xdr:col>5</xdr:col>
      <xdr:colOff>549275</xdr:colOff>
      <xdr:row>78</xdr:row>
      <xdr:rowOff>27939</xdr:rowOff>
    </xdr:to>
    <xdr:cxnSp macro="">
      <xdr:nvCxnSpPr>
        <xdr:cNvPr id="372" name="直線コネクタ 371"/>
        <xdr:cNvCxnSpPr/>
      </xdr:nvCxnSpPr>
      <xdr:spPr>
        <a:xfrm flipV="1">
          <a:off x="3098800" y="1325626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133350</xdr:rowOff>
    </xdr:from>
    <xdr:to>
      <xdr:col>5</xdr:col>
      <xdr:colOff>600075</xdr:colOff>
      <xdr:row>76</xdr:row>
      <xdr:rowOff>63500</xdr:rowOff>
    </xdr:to>
    <xdr:sp macro="" textlink="">
      <xdr:nvSpPr>
        <xdr:cNvPr id="373" name="フローチャート : 判断 372"/>
        <xdr:cNvSpPr/>
      </xdr:nvSpPr>
      <xdr:spPr>
        <a:xfrm>
          <a:off x="3937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73677</xdr:rowOff>
    </xdr:from>
    <xdr:ext cx="736600" cy="259045"/>
    <xdr:sp macro="" textlink="">
      <xdr:nvSpPr>
        <xdr:cNvPr id="374" name="テキスト ボックス 373"/>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27939</xdr:rowOff>
    </xdr:from>
    <xdr:to>
      <xdr:col>4</xdr:col>
      <xdr:colOff>346075</xdr:colOff>
      <xdr:row>78</xdr:row>
      <xdr:rowOff>165100</xdr:rowOff>
    </xdr:to>
    <xdr:cxnSp macro="">
      <xdr:nvCxnSpPr>
        <xdr:cNvPr id="375" name="直線コネクタ 374"/>
        <xdr:cNvCxnSpPr/>
      </xdr:nvCxnSpPr>
      <xdr:spPr>
        <a:xfrm flipV="1">
          <a:off x="2209800" y="1340103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0</xdr:rowOff>
    </xdr:from>
    <xdr:to>
      <xdr:col>4</xdr:col>
      <xdr:colOff>396875</xdr:colOff>
      <xdr:row>76</xdr:row>
      <xdr:rowOff>101600</xdr:rowOff>
    </xdr:to>
    <xdr:sp macro="" textlink="">
      <xdr:nvSpPr>
        <xdr:cNvPr id="376" name="フローチャート : 判断 375"/>
        <xdr:cNvSpPr/>
      </xdr:nvSpPr>
      <xdr:spPr>
        <a:xfrm>
          <a:off x="3048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111777</xdr:rowOff>
    </xdr:from>
    <xdr:ext cx="762000" cy="259045"/>
    <xdr:sp macro="" textlink="">
      <xdr:nvSpPr>
        <xdr:cNvPr id="377" name="テキスト ボックス 376"/>
        <xdr:cNvSpPr txBox="1"/>
      </xdr:nvSpPr>
      <xdr:spPr>
        <a:xfrm>
          <a:off x="2717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165100</xdr:rowOff>
    </xdr:from>
    <xdr:to>
      <xdr:col>3</xdr:col>
      <xdr:colOff>142875</xdr:colOff>
      <xdr:row>79</xdr:row>
      <xdr:rowOff>85089</xdr:rowOff>
    </xdr:to>
    <xdr:cxnSp macro="">
      <xdr:nvCxnSpPr>
        <xdr:cNvPr id="378" name="直線コネクタ 377"/>
        <xdr:cNvCxnSpPr/>
      </xdr:nvCxnSpPr>
      <xdr:spPr>
        <a:xfrm flipV="1">
          <a:off x="1320800" y="135382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7620</xdr:rowOff>
    </xdr:from>
    <xdr:to>
      <xdr:col>3</xdr:col>
      <xdr:colOff>193675</xdr:colOff>
      <xdr:row>76</xdr:row>
      <xdr:rowOff>109220</xdr:rowOff>
    </xdr:to>
    <xdr:sp macro="" textlink="">
      <xdr:nvSpPr>
        <xdr:cNvPr id="379" name="フローチャート : 判断 378"/>
        <xdr:cNvSpPr/>
      </xdr:nvSpPr>
      <xdr:spPr>
        <a:xfrm>
          <a:off x="2159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119397</xdr:rowOff>
    </xdr:from>
    <xdr:ext cx="762000" cy="259045"/>
    <xdr:sp macro="" textlink="">
      <xdr:nvSpPr>
        <xdr:cNvPr id="380" name="テキスト ボックス 379"/>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22861</xdr:rowOff>
    </xdr:from>
    <xdr:to>
      <xdr:col>1</xdr:col>
      <xdr:colOff>676275</xdr:colOff>
      <xdr:row>76</xdr:row>
      <xdr:rowOff>124461</xdr:rowOff>
    </xdr:to>
    <xdr:sp macro="" textlink="">
      <xdr:nvSpPr>
        <xdr:cNvPr id="381" name="フローチャート : 判断 380"/>
        <xdr:cNvSpPr/>
      </xdr:nvSpPr>
      <xdr:spPr>
        <a:xfrm>
          <a:off x="1270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134637</xdr:rowOff>
    </xdr:from>
    <xdr:ext cx="762000" cy="259045"/>
    <xdr:sp macro="" textlink="">
      <xdr:nvSpPr>
        <xdr:cNvPr id="382" name="テキスト ボックス 381"/>
        <xdr:cNvSpPr txBox="1"/>
      </xdr:nvSpPr>
      <xdr:spPr>
        <a:xfrm>
          <a:off x="939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137161</xdr:rowOff>
    </xdr:from>
    <xdr:to>
      <xdr:col>7</xdr:col>
      <xdr:colOff>66675</xdr:colOff>
      <xdr:row>77</xdr:row>
      <xdr:rowOff>67311</xdr:rowOff>
    </xdr:to>
    <xdr:sp macro="" textlink="">
      <xdr:nvSpPr>
        <xdr:cNvPr id="388" name="円/楕円 387"/>
        <xdr:cNvSpPr/>
      </xdr:nvSpPr>
      <xdr:spPr>
        <a:xfrm>
          <a:off x="47752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109238</xdr:rowOff>
    </xdr:from>
    <xdr:ext cx="762000" cy="259045"/>
    <xdr:sp macro="" textlink="">
      <xdr:nvSpPr>
        <xdr:cNvPr id="389" name="公債費該当値テキスト"/>
        <xdr:cNvSpPr txBox="1"/>
      </xdr:nvSpPr>
      <xdr:spPr>
        <a:xfrm>
          <a:off x="49149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3811</xdr:rowOff>
    </xdr:from>
    <xdr:to>
      <xdr:col>5</xdr:col>
      <xdr:colOff>600075</xdr:colOff>
      <xdr:row>77</xdr:row>
      <xdr:rowOff>105411</xdr:rowOff>
    </xdr:to>
    <xdr:sp macro="" textlink="">
      <xdr:nvSpPr>
        <xdr:cNvPr id="390" name="円/楕円 389"/>
        <xdr:cNvSpPr/>
      </xdr:nvSpPr>
      <xdr:spPr>
        <a:xfrm>
          <a:off x="3937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90188</xdr:rowOff>
    </xdr:from>
    <xdr:ext cx="736600" cy="259045"/>
    <xdr:sp macro="" textlink="">
      <xdr:nvSpPr>
        <xdr:cNvPr id="391" name="テキスト ボックス 390"/>
        <xdr:cNvSpPr txBox="1"/>
      </xdr:nvSpPr>
      <xdr:spPr>
        <a:xfrm>
          <a:off x="3606800" y="1329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148589</xdr:rowOff>
    </xdr:from>
    <xdr:to>
      <xdr:col>4</xdr:col>
      <xdr:colOff>396875</xdr:colOff>
      <xdr:row>78</xdr:row>
      <xdr:rowOff>78739</xdr:rowOff>
    </xdr:to>
    <xdr:sp macro="" textlink="">
      <xdr:nvSpPr>
        <xdr:cNvPr id="392" name="円/楕円 391"/>
        <xdr:cNvSpPr/>
      </xdr:nvSpPr>
      <xdr:spPr>
        <a:xfrm>
          <a:off x="3048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63516</xdr:rowOff>
    </xdr:from>
    <xdr:ext cx="762000" cy="259045"/>
    <xdr:sp macro="" textlink="">
      <xdr:nvSpPr>
        <xdr:cNvPr id="393" name="テキスト ボックス 392"/>
        <xdr:cNvSpPr txBox="1"/>
      </xdr:nvSpPr>
      <xdr:spPr>
        <a:xfrm>
          <a:off x="2717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114300</xdr:rowOff>
    </xdr:from>
    <xdr:to>
      <xdr:col>3</xdr:col>
      <xdr:colOff>193675</xdr:colOff>
      <xdr:row>79</xdr:row>
      <xdr:rowOff>44450</xdr:rowOff>
    </xdr:to>
    <xdr:sp macro="" textlink="">
      <xdr:nvSpPr>
        <xdr:cNvPr id="394" name="円/楕円 393"/>
        <xdr:cNvSpPr/>
      </xdr:nvSpPr>
      <xdr:spPr>
        <a:xfrm>
          <a:off x="2159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29227</xdr:rowOff>
    </xdr:from>
    <xdr:ext cx="762000" cy="259045"/>
    <xdr:sp macro="" textlink="">
      <xdr:nvSpPr>
        <xdr:cNvPr id="395" name="テキスト ボックス 394"/>
        <xdr:cNvSpPr txBox="1"/>
      </xdr:nvSpPr>
      <xdr:spPr>
        <a:xfrm>
          <a:off x="1828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34289</xdr:rowOff>
    </xdr:from>
    <xdr:to>
      <xdr:col>1</xdr:col>
      <xdr:colOff>676275</xdr:colOff>
      <xdr:row>79</xdr:row>
      <xdr:rowOff>135889</xdr:rowOff>
    </xdr:to>
    <xdr:sp macro="" textlink="">
      <xdr:nvSpPr>
        <xdr:cNvPr id="396" name="円/楕円 395"/>
        <xdr:cNvSpPr/>
      </xdr:nvSpPr>
      <xdr:spPr>
        <a:xfrm>
          <a:off x="1270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120666</xdr:rowOff>
    </xdr:from>
    <xdr:ext cx="762000" cy="259045"/>
    <xdr:sp macro="" textlink="">
      <xdr:nvSpPr>
        <xdr:cNvPr id="397" name="テキスト ボックス 396"/>
        <xdr:cNvSpPr txBox="1"/>
      </xdr:nvSpPr>
      <xdr:spPr>
        <a:xfrm>
          <a:off x="939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公債費以外に係る比率については、類似団体の平均と比較して下回る数値で推移している。その中で、</a:t>
          </a:r>
          <a:r>
            <a:rPr lang="ja-JP" altLang="en-US" sz="1100" b="0" i="0" baseline="0">
              <a:solidFill>
                <a:schemeClr val="dk1"/>
              </a:solidFill>
              <a:effectLst/>
              <a:latin typeface="+mn-lt"/>
              <a:ea typeface="+mn-ea"/>
              <a:cs typeface="+mn-cs"/>
            </a:rPr>
            <a:t>少子</a:t>
          </a:r>
          <a:r>
            <a:rPr lang="ja-JP" altLang="ja-JP" sz="1100" b="0" i="0" baseline="0">
              <a:solidFill>
                <a:schemeClr val="dk1"/>
              </a:solidFill>
              <a:effectLst/>
              <a:latin typeface="+mn-lt"/>
              <a:ea typeface="+mn-ea"/>
              <a:cs typeface="+mn-cs"/>
            </a:rPr>
            <a:t>高齢化の進行や医療の高度化等により、</a:t>
          </a:r>
          <a:r>
            <a:rPr lang="ja-JP" altLang="en-US" sz="1100" b="0" i="0" baseline="0">
              <a:solidFill>
                <a:schemeClr val="dk1"/>
              </a:solidFill>
              <a:effectLst/>
              <a:latin typeface="+mn-lt"/>
              <a:ea typeface="+mn-ea"/>
              <a:cs typeface="+mn-cs"/>
            </a:rPr>
            <a:t>社会保障関係費</a:t>
          </a:r>
          <a:r>
            <a:rPr lang="ja-JP" altLang="ja-JP" sz="1100" b="0" i="0" baseline="0">
              <a:solidFill>
                <a:schemeClr val="dk1"/>
              </a:solidFill>
              <a:effectLst/>
              <a:latin typeface="+mn-lt"/>
              <a:ea typeface="+mn-ea"/>
              <a:cs typeface="+mn-cs"/>
            </a:rPr>
            <a:t>については増加傾向で推移</a:t>
          </a:r>
          <a:r>
            <a:rPr lang="ja-JP" altLang="en-US" sz="1100" b="0" i="0" baseline="0">
              <a:solidFill>
                <a:schemeClr val="dk1"/>
              </a:solidFill>
              <a:effectLst/>
              <a:latin typeface="+mn-lt"/>
              <a:ea typeface="+mn-ea"/>
              <a:cs typeface="+mn-cs"/>
            </a:rPr>
            <a:t>することが見込まれ、また、公共施設の老朽化等により維持補修費についても増加することが見込まれる。そのため</a:t>
          </a:r>
          <a:r>
            <a:rPr lang="ja-JP" altLang="ja-JP" sz="1100" b="0" i="0" baseline="0">
              <a:solidFill>
                <a:schemeClr val="dk1"/>
              </a:solidFill>
              <a:effectLst/>
              <a:latin typeface="+mn-lt"/>
              <a:ea typeface="+mn-ea"/>
              <a:cs typeface="+mn-cs"/>
            </a:rPr>
            <a:t>、各種施策や事業等の展開により、扶助費</a:t>
          </a:r>
          <a:r>
            <a:rPr lang="ja-JP" altLang="en-US" sz="1100" b="0" i="0" baseline="0">
              <a:solidFill>
                <a:schemeClr val="dk1"/>
              </a:solidFill>
              <a:effectLst/>
              <a:latin typeface="+mn-lt"/>
              <a:ea typeface="+mn-ea"/>
              <a:cs typeface="+mn-cs"/>
            </a:rPr>
            <a:t>や維持補修費</a:t>
          </a:r>
          <a:r>
            <a:rPr lang="ja-JP" altLang="ja-JP" sz="1100" b="0" i="0" baseline="0">
              <a:solidFill>
                <a:schemeClr val="dk1"/>
              </a:solidFill>
              <a:effectLst/>
              <a:latin typeface="+mn-lt"/>
              <a:ea typeface="+mn-ea"/>
              <a:cs typeface="+mn-cs"/>
            </a:rPr>
            <a:t>の抑制</a:t>
          </a:r>
          <a:r>
            <a:rPr lang="ja-JP" altLang="en-US" sz="1100" b="0" i="0" baseline="0">
              <a:solidFill>
                <a:schemeClr val="dk1"/>
              </a:solidFill>
              <a:effectLst/>
              <a:latin typeface="+mn-lt"/>
              <a:ea typeface="+mn-ea"/>
              <a:cs typeface="+mn-cs"/>
            </a:rPr>
            <a:t>に努めるとともに</a:t>
          </a:r>
          <a:r>
            <a:rPr lang="ja-JP" altLang="ja-JP" sz="1100" b="0" i="0" baseline="0">
              <a:solidFill>
                <a:schemeClr val="dk1"/>
              </a:solidFill>
              <a:effectLst/>
              <a:latin typeface="+mn-lt"/>
              <a:ea typeface="+mn-ea"/>
              <a:cs typeface="+mn-cs"/>
            </a:rPr>
            <a:t>、独立採算性を基本原則とする特別会計への繰出金の抑制に努める必要がある。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81</xdr:row>
      <xdr:rowOff>73661</xdr:rowOff>
    </xdr:to>
    <xdr:cxnSp macro="">
      <xdr:nvCxnSpPr>
        <xdr:cNvPr id="425" name="直線コネクタ 424"/>
        <xdr:cNvCxnSpPr/>
      </xdr:nvCxnSpPr>
      <xdr:spPr>
        <a:xfrm flipV="1">
          <a:off x="16510000" y="12768580"/>
          <a:ext cx="0" cy="1192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45738</xdr:rowOff>
    </xdr:from>
    <xdr:ext cx="762000" cy="259045"/>
    <xdr:sp macro="" textlink="">
      <xdr:nvSpPr>
        <xdr:cNvPr id="426" name="公債費以外最小値テキスト"/>
        <xdr:cNvSpPr txBox="1"/>
      </xdr:nvSpPr>
      <xdr:spPr>
        <a:xfrm>
          <a:off x="16598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a:t>
          </a:r>
          <a:endParaRPr kumimoji="1" lang="ja-JP" altLang="en-US" sz="1000" b="1">
            <a:latin typeface="ＭＳ Ｐゴシック"/>
          </a:endParaRPr>
        </a:p>
      </xdr:txBody>
    </xdr:sp>
    <xdr:clientData/>
  </xdr:oneCellAnchor>
  <xdr:twoCellAnchor>
    <xdr:from>
      <xdr:col>23</xdr:col>
      <xdr:colOff>628650</xdr:colOff>
      <xdr:row>81</xdr:row>
      <xdr:rowOff>73661</xdr:rowOff>
    </xdr:from>
    <xdr:to>
      <xdr:col>24</xdr:col>
      <xdr:colOff>120650</xdr:colOff>
      <xdr:row>81</xdr:row>
      <xdr:rowOff>73661</xdr:rowOff>
    </xdr:to>
    <xdr:cxnSp macro="">
      <xdr:nvCxnSpPr>
        <xdr:cNvPr id="427" name="直線コネクタ 426"/>
        <xdr:cNvCxnSpPr/>
      </xdr:nvCxnSpPr>
      <xdr:spPr>
        <a:xfrm>
          <a:off x="16421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8"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9" name="直線コネクタ 428"/>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165100</xdr:rowOff>
    </xdr:from>
    <xdr:to>
      <xdr:col>24</xdr:col>
      <xdr:colOff>31750</xdr:colOff>
      <xdr:row>77</xdr:row>
      <xdr:rowOff>104139</xdr:rowOff>
    </xdr:to>
    <xdr:cxnSp macro="">
      <xdr:nvCxnSpPr>
        <xdr:cNvPr id="430" name="直線コネクタ 429"/>
        <xdr:cNvCxnSpPr/>
      </xdr:nvCxnSpPr>
      <xdr:spPr>
        <a:xfrm>
          <a:off x="15671800" y="13195300"/>
          <a:ext cx="8382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151147</xdr:rowOff>
    </xdr:from>
    <xdr:ext cx="762000" cy="259045"/>
    <xdr:sp macro="" textlink="">
      <xdr:nvSpPr>
        <xdr:cNvPr id="431" name="公債費以外平均値テキスト"/>
        <xdr:cNvSpPr txBox="1"/>
      </xdr:nvSpPr>
      <xdr:spPr>
        <a:xfrm>
          <a:off x="16598900" y="1335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7620</xdr:rowOff>
    </xdr:from>
    <xdr:to>
      <xdr:col>24</xdr:col>
      <xdr:colOff>82550</xdr:colOff>
      <xdr:row>78</xdr:row>
      <xdr:rowOff>109220</xdr:rowOff>
    </xdr:to>
    <xdr:sp macro="" textlink="">
      <xdr:nvSpPr>
        <xdr:cNvPr id="432" name="フローチャート : 判断 431"/>
        <xdr:cNvSpPr/>
      </xdr:nvSpPr>
      <xdr:spPr>
        <a:xfrm>
          <a:off x="16459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165100</xdr:rowOff>
    </xdr:from>
    <xdr:to>
      <xdr:col>22</xdr:col>
      <xdr:colOff>565150</xdr:colOff>
      <xdr:row>77</xdr:row>
      <xdr:rowOff>12700</xdr:rowOff>
    </xdr:to>
    <xdr:cxnSp macro="">
      <xdr:nvCxnSpPr>
        <xdr:cNvPr id="433" name="直線コネクタ 432"/>
        <xdr:cNvCxnSpPr/>
      </xdr:nvCxnSpPr>
      <xdr:spPr>
        <a:xfrm flipV="1">
          <a:off x="14782800" y="13195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148589</xdr:rowOff>
    </xdr:from>
    <xdr:to>
      <xdr:col>22</xdr:col>
      <xdr:colOff>615950</xdr:colOff>
      <xdr:row>78</xdr:row>
      <xdr:rowOff>78739</xdr:rowOff>
    </xdr:to>
    <xdr:sp macro="" textlink="">
      <xdr:nvSpPr>
        <xdr:cNvPr id="434" name="フローチャート : 判断 433"/>
        <xdr:cNvSpPr/>
      </xdr:nvSpPr>
      <xdr:spPr>
        <a:xfrm>
          <a:off x="15621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63516</xdr:rowOff>
    </xdr:from>
    <xdr:ext cx="736600" cy="259045"/>
    <xdr:sp macro="" textlink="">
      <xdr:nvSpPr>
        <xdr:cNvPr id="435" name="テキスト ボックス 434"/>
        <xdr:cNvSpPr txBox="1"/>
      </xdr:nvSpPr>
      <xdr:spPr>
        <a:xfrm>
          <a:off x="15290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69850</xdr:rowOff>
    </xdr:from>
    <xdr:to>
      <xdr:col>21</xdr:col>
      <xdr:colOff>361950</xdr:colOff>
      <xdr:row>77</xdr:row>
      <xdr:rowOff>12700</xdr:rowOff>
    </xdr:to>
    <xdr:cxnSp macro="">
      <xdr:nvCxnSpPr>
        <xdr:cNvPr id="436" name="直線コネクタ 435"/>
        <xdr:cNvCxnSpPr/>
      </xdr:nvCxnSpPr>
      <xdr:spPr>
        <a:xfrm>
          <a:off x="13893800" y="131000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148589</xdr:rowOff>
    </xdr:from>
    <xdr:to>
      <xdr:col>21</xdr:col>
      <xdr:colOff>412750</xdr:colOff>
      <xdr:row>78</xdr:row>
      <xdr:rowOff>78739</xdr:rowOff>
    </xdr:to>
    <xdr:sp macro="" textlink="">
      <xdr:nvSpPr>
        <xdr:cNvPr id="437" name="フローチャート : 判断 436"/>
        <xdr:cNvSpPr/>
      </xdr:nvSpPr>
      <xdr:spPr>
        <a:xfrm>
          <a:off x="14732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63516</xdr:rowOff>
    </xdr:from>
    <xdr:ext cx="762000" cy="259045"/>
    <xdr:sp macro="" textlink="">
      <xdr:nvSpPr>
        <xdr:cNvPr id="438" name="テキスト ボックス 437"/>
        <xdr:cNvSpPr txBox="1"/>
      </xdr:nvSpPr>
      <xdr:spPr>
        <a:xfrm>
          <a:off x="14401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66039</xdr:rowOff>
    </xdr:from>
    <xdr:to>
      <xdr:col>20</xdr:col>
      <xdr:colOff>158750</xdr:colOff>
      <xdr:row>76</xdr:row>
      <xdr:rowOff>69850</xdr:rowOff>
    </xdr:to>
    <xdr:cxnSp macro="">
      <xdr:nvCxnSpPr>
        <xdr:cNvPr id="439" name="直線コネクタ 438"/>
        <xdr:cNvCxnSpPr/>
      </xdr:nvCxnSpPr>
      <xdr:spPr>
        <a:xfrm>
          <a:off x="13004800" y="130962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95250</xdr:rowOff>
    </xdr:from>
    <xdr:to>
      <xdr:col>20</xdr:col>
      <xdr:colOff>209550</xdr:colOff>
      <xdr:row>78</xdr:row>
      <xdr:rowOff>25400</xdr:rowOff>
    </xdr:to>
    <xdr:sp macro="" textlink="">
      <xdr:nvSpPr>
        <xdr:cNvPr id="440" name="フローチャート : 判断 439"/>
        <xdr:cNvSpPr/>
      </xdr:nvSpPr>
      <xdr:spPr>
        <a:xfrm>
          <a:off x="13843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10177</xdr:rowOff>
    </xdr:from>
    <xdr:ext cx="762000" cy="259045"/>
    <xdr:sp macro="" textlink="">
      <xdr:nvSpPr>
        <xdr:cNvPr id="441" name="テキスト ボックス 440"/>
        <xdr:cNvSpPr txBox="1"/>
      </xdr:nvSpPr>
      <xdr:spPr>
        <a:xfrm>
          <a:off x="13512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110489</xdr:rowOff>
    </xdr:from>
    <xdr:to>
      <xdr:col>19</xdr:col>
      <xdr:colOff>6350</xdr:colOff>
      <xdr:row>78</xdr:row>
      <xdr:rowOff>40639</xdr:rowOff>
    </xdr:to>
    <xdr:sp macro="" textlink="">
      <xdr:nvSpPr>
        <xdr:cNvPr id="442" name="フローチャート : 判断 441"/>
        <xdr:cNvSpPr/>
      </xdr:nvSpPr>
      <xdr:spPr>
        <a:xfrm>
          <a:off x="12954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25416</xdr:rowOff>
    </xdr:from>
    <xdr:ext cx="762000" cy="259045"/>
    <xdr:sp macro="" textlink="">
      <xdr:nvSpPr>
        <xdr:cNvPr id="443" name="テキスト ボックス 442"/>
        <xdr:cNvSpPr txBox="1"/>
      </xdr:nvSpPr>
      <xdr:spPr>
        <a:xfrm>
          <a:off x="12623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53339</xdr:rowOff>
    </xdr:from>
    <xdr:to>
      <xdr:col>24</xdr:col>
      <xdr:colOff>82550</xdr:colOff>
      <xdr:row>77</xdr:row>
      <xdr:rowOff>154939</xdr:rowOff>
    </xdr:to>
    <xdr:sp macro="" textlink="">
      <xdr:nvSpPr>
        <xdr:cNvPr id="449" name="円/楕円 448"/>
        <xdr:cNvSpPr/>
      </xdr:nvSpPr>
      <xdr:spPr>
        <a:xfrm>
          <a:off x="164592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69866</xdr:rowOff>
    </xdr:from>
    <xdr:ext cx="762000" cy="259045"/>
    <xdr:sp macro="" textlink="">
      <xdr:nvSpPr>
        <xdr:cNvPr id="450" name="公債費以外該当値テキスト"/>
        <xdr:cNvSpPr txBox="1"/>
      </xdr:nvSpPr>
      <xdr:spPr>
        <a:xfrm>
          <a:off x="16598900" y="13100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114300</xdr:rowOff>
    </xdr:from>
    <xdr:to>
      <xdr:col>22</xdr:col>
      <xdr:colOff>615950</xdr:colOff>
      <xdr:row>77</xdr:row>
      <xdr:rowOff>44450</xdr:rowOff>
    </xdr:to>
    <xdr:sp macro="" textlink="">
      <xdr:nvSpPr>
        <xdr:cNvPr id="451" name="円/楕円 450"/>
        <xdr:cNvSpPr/>
      </xdr:nvSpPr>
      <xdr:spPr>
        <a:xfrm>
          <a:off x="15621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54627</xdr:rowOff>
    </xdr:from>
    <xdr:ext cx="736600" cy="259045"/>
    <xdr:sp macro="" textlink="">
      <xdr:nvSpPr>
        <xdr:cNvPr id="452" name="テキスト ボックス 451"/>
        <xdr:cNvSpPr txBox="1"/>
      </xdr:nvSpPr>
      <xdr:spPr>
        <a:xfrm>
          <a:off x="15290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133350</xdr:rowOff>
    </xdr:from>
    <xdr:to>
      <xdr:col>21</xdr:col>
      <xdr:colOff>412750</xdr:colOff>
      <xdr:row>77</xdr:row>
      <xdr:rowOff>63500</xdr:rowOff>
    </xdr:to>
    <xdr:sp macro="" textlink="">
      <xdr:nvSpPr>
        <xdr:cNvPr id="453" name="円/楕円 452"/>
        <xdr:cNvSpPr/>
      </xdr:nvSpPr>
      <xdr:spPr>
        <a:xfrm>
          <a:off x="14732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73677</xdr:rowOff>
    </xdr:from>
    <xdr:ext cx="762000" cy="259045"/>
    <xdr:sp macro="" textlink="">
      <xdr:nvSpPr>
        <xdr:cNvPr id="454" name="テキスト ボックス 453"/>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19050</xdr:rowOff>
    </xdr:from>
    <xdr:to>
      <xdr:col>20</xdr:col>
      <xdr:colOff>209550</xdr:colOff>
      <xdr:row>76</xdr:row>
      <xdr:rowOff>120650</xdr:rowOff>
    </xdr:to>
    <xdr:sp macro="" textlink="">
      <xdr:nvSpPr>
        <xdr:cNvPr id="455" name="円/楕円 454"/>
        <xdr:cNvSpPr/>
      </xdr:nvSpPr>
      <xdr:spPr>
        <a:xfrm>
          <a:off x="13843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130827</xdr:rowOff>
    </xdr:from>
    <xdr:ext cx="762000" cy="259045"/>
    <xdr:sp macro="" textlink="">
      <xdr:nvSpPr>
        <xdr:cNvPr id="456" name="テキスト ボックス 455"/>
        <xdr:cNvSpPr txBox="1"/>
      </xdr:nvSpPr>
      <xdr:spPr>
        <a:xfrm>
          <a:off x="13512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15239</xdr:rowOff>
    </xdr:from>
    <xdr:to>
      <xdr:col>19</xdr:col>
      <xdr:colOff>6350</xdr:colOff>
      <xdr:row>76</xdr:row>
      <xdr:rowOff>116839</xdr:rowOff>
    </xdr:to>
    <xdr:sp macro="" textlink="">
      <xdr:nvSpPr>
        <xdr:cNvPr id="457" name="円/楕円 456"/>
        <xdr:cNvSpPr/>
      </xdr:nvSpPr>
      <xdr:spPr>
        <a:xfrm>
          <a:off x="12954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127017</xdr:rowOff>
    </xdr:from>
    <xdr:ext cx="762000" cy="259045"/>
    <xdr:sp macro="" textlink="">
      <xdr:nvSpPr>
        <xdr:cNvPr id="458" name="テキスト ボックス 457"/>
        <xdr:cNvSpPr txBox="1"/>
      </xdr:nvSpPr>
      <xdr:spPr>
        <a:xfrm>
          <a:off x="12623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鹿児島県日置市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127415</xdr:rowOff>
    </xdr:from>
    <xdr:to>
      <xdr:col>4</xdr:col>
      <xdr:colOff>1117600</xdr:colOff>
      <xdr:row>18</xdr:row>
      <xdr:rowOff>62780</xdr:rowOff>
    </xdr:to>
    <xdr:cxnSp macro="">
      <xdr:nvCxnSpPr>
        <xdr:cNvPr id="42" name="直線コネクタ 41"/>
        <xdr:cNvCxnSpPr/>
      </xdr:nvCxnSpPr>
      <xdr:spPr bwMode="auto">
        <a:xfrm flipV="1">
          <a:off x="5651500" y="2232440"/>
          <a:ext cx="0" cy="9640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34857</xdr:rowOff>
    </xdr:from>
    <xdr:ext cx="762000" cy="259045"/>
    <xdr:sp macro="" textlink="">
      <xdr:nvSpPr>
        <xdr:cNvPr id="43" name="人口1人当たり決算額の推移最小値テキスト130"/>
        <xdr:cNvSpPr txBox="1"/>
      </xdr:nvSpPr>
      <xdr:spPr>
        <a:xfrm>
          <a:off x="5740400" y="3168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61,963</a:t>
          </a:r>
          <a:endParaRPr kumimoji="1" lang="ja-JP" altLang="en-US" sz="1000" b="1">
            <a:latin typeface="ＭＳ Ｐゴシック"/>
          </a:endParaRPr>
        </a:p>
      </xdr:txBody>
    </xdr:sp>
    <xdr:clientData/>
  </xdr:oneCellAnchor>
  <xdr:twoCellAnchor>
    <xdr:from>
      <xdr:col>4</xdr:col>
      <xdr:colOff>1028700</xdr:colOff>
      <xdr:row>18</xdr:row>
      <xdr:rowOff>62780</xdr:rowOff>
    </xdr:from>
    <xdr:to>
      <xdr:col>5</xdr:col>
      <xdr:colOff>73025</xdr:colOff>
      <xdr:row>18</xdr:row>
      <xdr:rowOff>62780</xdr:rowOff>
    </xdr:to>
    <xdr:cxnSp macro="">
      <xdr:nvCxnSpPr>
        <xdr:cNvPr id="44" name="直線コネクタ 43"/>
        <xdr:cNvCxnSpPr/>
      </xdr:nvCxnSpPr>
      <xdr:spPr bwMode="auto">
        <a:xfrm>
          <a:off x="5562600" y="3196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42342</xdr:rowOff>
    </xdr:from>
    <xdr:ext cx="762000" cy="259045"/>
    <xdr:sp macro="" textlink="">
      <xdr:nvSpPr>
        <xdr:cNvPr id="45" name="人口1人当たり決算額の推移最大値テキスト130"/>
        <xdr:cNvSpPr txBox="1"/>
      </xdr:nvSpPr>
      <xdr:spPr>
        <a:xfrm>
          <a:off x="5740400" y="197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272,826</a:t>
          </a:r>
          <a:endParaRPr kumimoji="1" lang="ja-JP" altLang="en-US" sz="1000" b="1">
            <a:latin typeface="ＭＳ Ｐゴシック"/>
          </a:endParaRPr>
        </a:p>
      </xdr:txBody>
    </xdr:sp>
    <xdr:clientData/>
  </xdr:oneCellAnchor>
  <xdr:twoCellAnchor>
    <xdr:from>
      <xdr:col>4</xdr:col>
      <xdr:colOff>1028700</xdr:colOff>
      <xdr:row>12</xdr:row>
      <xdr:rowOff>127415</xdr:rowOff>
    </xdr:from>
    <xdr:to>
      <xdr:col>5</xdr:col>
      <xdr:colOff>73025</xdr:colOff>
      <xdr:row>12</xdr:row>
      <xdr:rowOff>127415</xdr:rowOff>
    </xdr:to>
    <xdr:cxnSp macro="">
      <xdr:nvCxnSpPr>
        <xdr:cNvPr id="46" name="直線コネクタ 45"/>
        <xdr:cNvCxnSpPr/>
      </xdr:nvCxnSpPr>
      <xdr:spPr bwMode="auto">
        <a:xfrm>
          <a:off x="5562600" y="2232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125929</xdr:rowOff>
    </xdr:from>
    <xdr:to>
      <xdr:col>4</xdr:col>
      <xdr:colOff>1117600</xdr:colOff>
      <xdr:row>17</xdr:row>
      <xdr:rowOff>126935</xdr:rowOff>
    </xdr:to>
    <xdr:cxnSp macro="">
      <xdr:nvCxnSpPr>
        <xdr:cNvPr id="47" name="直線コネクタ 46"/>
        <xdr:cNvCxnSpPr/>
      </xdr:nvCxnSpPr>
      <xdr:spPr bwMode="auto">
        <a:xfrm>
          <a:off x="5003800" y="3088204"/>
          <a:ext cx="647700" cy="10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38588</xdr:rowOff>
    </xdr:from>
    <xdr:ext cx="762000" cy="259045"/>
    <xdr:sp macro="" textlink="">
      <xdr:nvSpPr>
        <xdr:cNvPr id="48" name="人口1人当たり決算額の推移平均値テキスト130"/>
        <xdr:cNvSpPr txBox="1"/>
      </xdr:nvSpPr>
      <xdr:spPr>
        <a:xfrm>
          <a:off x="5740400" y="28294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97,258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22061</xdr:rowOff>
    </xdr:from>
    <xdr:to>
      <xdr:col>5</xdr:col>
      <xdr:colOff>34925</xdr:colOff>
      <xdr:row>17</xdr:row>
      <xdr:rowOff>123661</xdr:rowOff>
    </xdr:to>
    <xdr:sp macro="" textlink="">
      <xdr:nvSpPr>
        <xdr:cNvPr id="49" name="フローチャート : 判断 48"/>
        <xdr:cNvSpPr/>
      </xdr:nvSpPr>
      <xdr:spPr bwMode="auto">
        <a:xfrm>
          <a:off x="56007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125919</xdr:rowOff>
    </xdr:from>
    <xdr:to>
      <xdr:col>4</xdr:col>
      <xdr:colOff>469900</xdr:colOff>
      <xdr:row>17</xdr:row>
      <xdr:rowOff>125929</xdr:rowOff>
    </xdr:to>
    <xdr:cxnSp macro="">
      <xdr:nvCxnSpPr>
        <xdr:cNvPr id="50" name="直線コネクタ 49"/>
        <xdr:cNvCxnSpPr/>
      </xdr:nvCxnSpPr>
      <xdr:spPr bwMode="auto">
        <a:xfrm>
          <a:off x="4305300" y="3088194"/>
          <a:ext cx="698500" cy="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44926</xdr:rowOff>
    </xdr:from>
    <xdr:to>
      <xdr:col>4</xdr:col>
      <xdr:colOff>520700</xdr:colOff>
      <xdr:row>17</xdr:row>
      <xdr:rowOff>146526</xdr:rowOff>
    </xdr:to>
    <xdr:sp macro="" textlink="">
      <xdr:nvSpPr>
        <xdr:cNvPr id="51" name="フローチャート : 判断 50"/>
        <xdr:cNvSpPr/>
      </xdr:nvSpPr>
      <xdr:spPr bwMode="auto">
        <a:xfrm>
          <a:off x="49530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156703</xdr:rowOff>
    </xdr:from>
    <xdr:ext cx="736600" cy="259045"/>
    <xdr:sp macro="" textlink="">
      <xdr:nvSpPr>
        <xdr:cNvPr id="52" name="テキスト ボックス 51"/>
        <xdr:cNvSpPr txBox="1"/>
      </xdr:nvSpPr>
      <xdr:spPr>
        <a:xfrm>
          <a:off x="4622800" y="2776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92,257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125919</xdr:rowOff>
    </xdr:from>
    <xdr:to>
      <xdr:col>3</xdr:col>
      <xdr:colOff>904875</xdr:colOff>
      <xdr:row>17</xdr:row>
      <xdr:rowOff>145021</xdr:rowOff>
    </xdr:to>
    <xdr:cxnSp macro="">
      <xdr:nvCxnSpPr>
        <xdr:cNvPr id="53" name="直線コネクタ 52"/>
        <xdr:cNvCxnSpPr/>
      </xdr:nvCxnSpPr>
      <xdr:spPr bwMode="auto">
        <a:xfrm flipV="1">
          <a:off x="3606800" y="3088194"/>
          <a:ext cx="698500" cy="19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129837</xdr:rowOff>
    </xdr:from>
    <xdr:to>
      <xdr:col>3</xdr:col>
      <xdr:colOff>955675</xdr:colOff>
      <xdr:row>18</xdr:row>
      <xdr:rowOff>59987</xdr:rowOff>
    </xdr:to>
    <xdr:sp macro="" textlink="">
      <xdr:nvSpPr>
        <xdr:cNvPr id="54" name="フローチャート : 判断 53"/>
        <xdr:cNvSpPr/>
      </xdr:nvSpPr>
      <xdr:spPr bwMode="auto">
        <a:xfrm>
          <a:off x="4254500" y="3092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44764</xdr:rowOff>
    </xdr:from>
    <xdr:ext cx="762000" cy="259045"/>
    <xdr:sp macro="" textlink="">
      <xdr:nvSpPr>
        <xdr:cNvPr id="55" name="テキスト ボックス 54"/>
        <xdr:cNvSpPr txBox="1"/>
      </xdr:nvSpPr>
      <xdr:spPr>
        <a:xfrm>
          <a:off x="3924300" y="31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136824</xdr:rowOff>
    </xdr:from>
    <xdr:to>
      <xdr:col>3</xdr:col>
      <xdr:colOff>206375</xdr:colOff>
      <xdr:row>17</xdr:row>
      <xdr:rowOff>145021</xdr:rowOff>
    </xdr:to>
    <xdr:cxnSp macro="">
      <xdr:nvCxnSpPr>
        <xdr:cNvPr id="56" name="直線コネクタ 55"/>
        <xdr:cNvCxnSpPr/>
      </xdr:nvCxnSpPr>
      <xdr:spPr bwMode="auto">
        <a:xfrm>
          <a:off x="2908300" y="3099099"/>
          <a:ext cx="698500" cy="8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136110</xdr:rowOff>
    </xdr:from>
    <xdr:to>
      <xdr:col>3</xdr:col>
      <xdr:colOff>257175</xdr:colOff>
      <xdr:row>18</xdr:row>
      <xdr:rowOff>66260</xdr:rowOff>
    </xdr:to>
    <xdr:sp macro="" textlink="">
      <xdr:nvSpPr>
        <xdr:cNvPr id="57" name="フローチャート : 判断 56"/>
        <xdr:cNvSpPr/>
      </xdr:nvSpPr>
      <xdr:spPr bwMode="auto">
        <a:xfrm>
          <a:off x="3556000" y="30983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51037</xdr:rowOff>
    </xdr:from>
    <xdr:ext cx="762000" cy="259045"/>
    <xdr:sp macro="" textlink="">
      <xdr:nvSpPr>
        <xdr:cNvPr id="58" name="テキスト ボックス 57"/>
        <xdr:cNvSpPr txBox="1"/>
      </xdr:nvSpPr>
      <xdr:spPr>
        <a:xfrm>
          <a:off x="3225800" y="318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127222</xdr:rowOff>
    </xdr:from>
    <xdr:to>
      <xdr:col>2</xdr:col>
      <xdr:colOff>692150</xdr:colOff>
      <xdr:row>18</xdr:row>
      <xdr:rowOff>57372</xdr:rowOff>
    </xdr:to>
    <xdr:sp macro="" textlink="">
      <xdr:nvSpPr>
        <xdr:cNvPr id="59" name="フローチャート : 判断 58"/>
        <xdr:cNvSpPr/>
      </xdr:nvSpPr>
      <xdr:spPr bwMode="auto">
        <a:xfrm>
          <a:off x="2857500" y="3089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42149</xdr:rowOff>
    </xdr:from>
    <xdr:ext cx="762000" cy="259045"/>
    <xdr:sp macro="" textlink="">
      <xdr:nvSpPr>
        <xdr:cNvPr id="60" name="テキスト ボックス 59"/>
        <xdr:cNvSpPr txBox="1"/>
      </xdr:nvSpPr>
      <xdr:spPr>
        <a:xfrm>
          <a:off x="2527300" y="317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76135</xdr:rowOff>
    </xdr:from>
    <xdr:to>
      <xdr:col>5</xdr:col>
      <xdr:colOff>34925</xdr:colOff>
      <xdr:row>18</xdr:row>
      <xdr:rowOff>6285</xdr:rowOff>
    </xdr:to>
    <xdr:sp macro="" textlink="">
      <xdr:nvSpPr>
        <xdr:cNvPr id="66" name="円/楕円 65"/>
        <xdr:cNvSpPr/>
      </xdr:nvSpPr>
      <xdr:spPr bwMode="auto">
        <a:xfrm>
          <a:off x="5600700" y="3038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156162</xdr:rowOff>
    </xdr:from>
    <xdr:ext cx="762000" cy="259045"/>
    <xdr:sp macro="" textlink="">
      <xdr:nvSpPr>
        <xdr:cNvPr id="67" name="人口1人当たり決算額の推移該当値テキスト130"/>
        <xdr:cNvSpPr txBox="1"/>
      </xdr:nvSpPr>
      <xdr:spPr>
        <a:xfrm>
          <a:off x="5740400" y="294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85,431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75129</xdr:rowOff>
    </xdr:from>
    <xdr:to>
      <xdr:col>4</xdr:col>
      <xdr:colOff>520700</xdr:colOff>
      <xdr:row>18</xdr:row>
      <xdr:rowOff>5279</xdr:rowOff>
    </xdr:to>
    <xdr:sp macro="" textlink="">
      <xdr:nvSpPr>
        <xdr:cNvPr id="68" name="円/楕円 67"/>
        <xdr:cNvSpPr/>
      </xdr:nvSpPr>
      <xdr:spPr bwMode="auto">
        <a:xfrm>
          <a:off x="4953000" y="3037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161506</xdr:rowOff>
    </xdr:from>
    <xdr:ext cx="736600" cy="259045"/>
    <xdr:sp macro="" textlink="">
      <xdr:nvSpPr>
        <xdr:cNvPr id="69" name="テキスト ボックス 68"/>
        <xdr:cNvSpPr txBox="1"/>
      </xdr:nvSpPr>
      <xdr:spPr>
        <a:xfrm>
          <a:off x="4622800" y="3123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85,651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75119</xdr:rowOff>
    </xdr:from>
    <xdr:to>
      <xdr:col>3</xdr:col>
      <xdr:colOff>955675</xdr:colOff>
      <xdr:row>18</xdr:row>
      <xdr:rowOff>5269</xdr:rowOff>
    </xdr:to>
    <xdr:sp macro="" textlink="">
      <xdr:nvSpPr>
        <xdr:cNvPr id="70" name="円/楕円 69"/>
        <xdr:cNvSpPr/>
      </xdr:nvSpPr>
      <xdr:spPr bwMode="auto">
        <a:xfrm>
          <a:off x="4254500" y="3037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15446</xdr:rowOff>
    </xdr:from>
    <xdr:ext cx="762000" cy="259045"/>
    <xdr:sp macro="" textlink="">
      <xdr:nvSpPr>
        <xdr:cNvPr id="71" name="テキスト ボックス 70"/>
        <xdr:cNvSpPr txBox="1"/>
      </xdr:nvSpPr>
      <xdr:spPr>
        <a:xfrm>
          <a:off x="3924300" y="280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85,653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94221</xdr:rowOff>
    </xdr:from>
    <xdr:to>
      <xdr:col>3</xdr:col>
      <xdr:colOff>257175</xdr:colOff>
      <xdr:row>18</xdr:row>
      <xdr:rowOff>24371</xdr:rowOff>
    </xdr:to>
    <xdr:sp macro="" textlink="">
      <xdr:nvSpPr>
        <xdr:cNvPr id="72" name="円/楕円 71"/>
        <xdr:cNvSpPr/>
      </xdr:nvSpPr>
      <xdr:spPr bwMode="auto">
        <a:xfrm>
          <a:off x="3556000" y="3056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34548</xdr:rowOff>
    </xdr:from>
    <xdr:ext cx="762000" cy="259045"/>
    <xdr:sp macro="" textlink="">
      <xdr:nvSpPr>
        <xdr:cNvPr id="73" name="テキスト ボックス 72"/>
        <xdr:cNvSpPr txBox="1"/>
      </xdr:nvSpPr>
      <xdr:spPr>
        <a:xfrm>
          <a:off x="3225800" y="2825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81,475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86024</xdr:rowOff>
    </xdr:from>
    <xdr:to>
      <xdr:col>2</xdr:col>
      <xdr:colOff>692150</xdr:colOff>
      <xdr:row>18</xdr:row>
      <xdr:rowOff>16174</xdr:rowOff>
    </xdr:to>
    <xdr:sp macro="" textlink="">
      <xdr:nvSpPr>
        <xdr:cNvPr id="74" name="円/楕円 73"/>
        <xdr:cNvSpPr/>
      </xdr:nvSpPr>
      <xdr:spPr bwMode="auto">
        <a:xfrm>
          <a:off x="2857500" y="3048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26351</xdr:rowOff>
    </xdr:from>
    <xdr:ext cx="762000" cy="259045"/>
    <xdr:sp macro="" textlink="">
      <xdr:nvSpPr>
        <xdr:cNvPr id="75" name="テキスト ボックス 74"/>
        <xdr:cNvSpPr txBox="1"/>
      </xdr:nvSpPr>
      <xdr:spPr>
        <a:xfrm>
          <a:off x="2527300" y="281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83,268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2" name="テキスト ボックス 91"/>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3" name="直線コネクタ 92"/>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4" name="テキスト ボックス 93"/>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5" name="直線コネクタ 94"/>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6" name="テキスト ボックス 95"/>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7" name="直線コネクタ 96"/>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8" name="テキスト ボックス 97"/>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137401</xdr:rowOff>
    </xdr:from>
    <xdr:to>
      <xdr:col>4</xdr:col>
      <xdr:colOff>1117600</xdr:colOff>
      <xdr:row>38</xdr:row>
      <xdr:rowOff>79863</xdr:rowOff>
    </xdr:to>
    <xdr:cxnSp macro="">
      <xdr:nvCxnSpPr>
        <xdr:cNvPr id="102" name="直線コネクタ 101"/>
        <xdr:cNvCxnSpPr/>
      </xdr:nvCxnSpPr>
      <xdr:spPr bwMode="auto">
        <a:xfrm flipV="1">
          <a:off x="5651500" y="6061951"/>
          <a:ext cx="0" cy="14855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51940</xdr:rowOff>
    </xdr:from>
    <xdr:ext cx="762000" cy="259045"/>
    <xdr:sp macro="" textlink="">
      <xdr:nvSpPr>
        <xdr:cNvPr id="103" name="人口1人当たり決算額の推移最小値テキスト445"/>
        <xdr:cNvSpPr txBox="1"/>
      </xdr:nvSpPr>
      <xdr:spPr>
        <a:xfrm>
          <a:off x="5740400" y="751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-2,938</a:t>
          </a:r>
          <a:endParaRPr kumimoji="1" lang="ja-JP" altLang="en-US" sz="1000" b="1">
            <a:latin typeface="ＭＳ Ｐゴシック"/>
          </a:endParaRPr>
        </a:p>
      </xdr:txBody>
    </xdr:sp>
    <xdr:clientData/>
  </xdr:oneCellAnchor>
  <xdr:twoCellAnchor>
    <xdr:from>
      <xdr:col>4</xdr:col>
      <xdr:colOff>1028700</xdr:colOff>
      <xdr:row>38</xdr:row>
      <xdr:rowOff>79863</xdr:rowOff>
    </xdr:from>
    <xdr:to>
      <xdr:col>5</xdr:col>
      <xdr:colOff>73025</xdr:colOff>
      <xdr:row>38</xdr:row>
      <xdr:rowOff>79863</xdr:rowOff>
    </xdr:to>
    <xdr:cxnSp macro="">
      <xdr:nvCxnSpPr>
        <xdr:cNvPr id="104" name="直線コネクタ 103"/>
        <xdr:cNvCxnSpPr/>
      </xdr:nvCxnSpPr>
      <xdr:spPr bwMode="auto">
        <a:xfrm>
          <a:off x="5562600" y="7547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52328</xdr:rowOff>
    </xdr:from>
    <xdr:ext cx="762000" cy="259045"/>
    <xdr:sp macro="" textlink="">
      <xdr:nvSpPr>
        <xdr:cNvPr id="105" name="人口1人当たり決算額の推移最大値テキスト445"/>
        <xdr:cNvSpPr txBox="1"/>
      </xdr:nvSpPr>
      <xdr:spPr>
        <a:xfrm>
          <a:off x="5740400" y="580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62,045</a:t>
          </a:r>
          <a:endParaRPr kumimoji="1" lang="ja-JP" altLang="en-US" sz="1000" b="1">
            <a:latin typeface="ＭＳ Ｐゴシック"/>
          </a:endParaRPr>
        </a:p>
      </xdr:txBody>
    </xdr:sp>
    <xdr:clientData/>
  </xdr:oneCellAnchor>
  <xdr:twoCellAnchor>
    <xdr:from>
      <xdr:col>4</xdr:col>
      <xdr:colOff>1028700</xdr:colOff>
      <xdr:row>33</xdr:row>
      <xdr:rowOff>137401</xdr:rowOff>
    </xdr:from>
    <xdr:to>
      <xdr:col>5</xdr:col>
      <xdr:colOff>73025</xdr:colOff>
      <xdr:row>33</xdr:row>
      <xdr:rowOff>137401</xdr:rowOff>
    </xdr:to>
    <xdr:cxnSp macro="">
      <xdr:nvCxnSpPr>
        <xdr:cNvPr id="106" name="直線コネクタ 105"/>
        <xdr:cNvCxnSpPr/>
      </xdr:nvCxnSpPr>
      <xdr:spPr bwMode="auto">
        <a:xfrm>
          <a:off x="5562600" y="6061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7854</xdr:rowOff>
    </xdr:from>
    <xdr:to>
      <xdr:col>4</xdr:col>
      <xdr:colOff>1117600</xdr:colOff>
      <xdr:row>37</xdr:row>
      <xdr:rowOff>45116</xdr:rowOff>
    </xdr:to>
    <xdr:cxnSp macro="">
      <xdr:nvCxnSpPr>
        <xdr:cNvPr id="107" name="直線コネクタ 106"/>
        <xdr:cNvCxnSpPr/>
      </xdr:nvCxnSpPr>
      <xdr:spPr bwMode="auto">
        <a:xfrm>
          <a:off x="5003800" y="7132554"/>
          <a:ext cx="647700" cy="37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145214</xdr:rowOff>
    </xdr:from>
    <xdr:ext cx="762000" cy="259045"/>
    <xdr:sp macro="" textlink="">
      <xdr:nvSpPr>
        <xdr:cNvPr id="108" name="人口1人当たり決算額の推移平均値テキスト445"/>
        <xdr:cNvSpPr txBox="1"/>
      </xdr:nvSpPr>
      <xdr:spPr>
        <a:xfrm>
          <a:off x="5740400" y="6755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22,704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300137</xdr:rowOff>
    </xdr:from>
    <xdr:to>
      <xdr:col>5</xdr:col>
      <xdr:colOff>34925</xdr:colOff>
      <xdr:row>36</xdr:row>
      <xdr:rowOff>58837</xdr:rowOff>
    </xdr:to>
    <xdr:sp macro="" textlink="">
      <xdr:nvSpPr>
        <xdr:cNvPr id="109" name="フローチャート : 判断 108"/>
        <xdr:cNvSpPr/>
      </xdr:nvSpPr>
      <xdr:spPr bwMode="auto">
        <a:xfrm>
          <a:off x="5600700" y="691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103980</xdr:rowOff>
    </xdr:from>
    <xdr:to>
      <xdr:col>4</xdr:col>
      <xdr:colOff>469900</xdr:colOff>
      <xdr:row>37</xdr:row>
      <xdr:rowOff>7854</xdr:rowOff>
    </xdr:to>
    <xdr:cxnSp macro="">
      <xdr:nvCxnSpPr>
        <xdr:cNvPr id="110" name="直線コネクタ 109"/>
        <xdr:cNvCxnSpPr/>
      </xdr:nvCxnSpPr>
      <xdr:spPr bwMode="auto">
        <a:xfrm>
          <a:off x="4305300" y="7057230"/>
          <a:ext cx="698500" cy="75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314584</xdr:rowOff>
    </xdr:from>
    <xdr:to>
      <xdr:col>4</xdr:col>
      <xdr:colOff>520700</xdr:colOff>
      <xdr:row>36</xdr:row>
      <xdr:rowOff>73284</xdr:rowOff>
    </xdr:to>
    <xdr:sp macro="" textlink="">
      <xdr:nvSpPr>
        <xdr:cNvPr id="111" name="フローチャート : 判断 110"/>
        <xdr:cNvSpPr/>
      </xdr:nvSpPr>
      <xdr:spPr bwMode="auto">
        <a:xfrm>
          <a:off x="4953000" y="6924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83461</xdr:rowOff>
    </xdr:from>
    <xdr:ext cx="736600" cy="259045"/>
    <xdr:sp macro="" textlink="">
      <xdr:nvSpPr>
        <xdr:cNvPr id="112" name="テキスト ボックス 111"/>
        <xdr:cNvSpPr txBox="1"/>
      </xdr:nvSpPr>
      <xdr:spPr>
        <a:xfrm>
          <a:off x="4622800" y="6693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303936</xdr:rowOff>
    </xdr:from>
    <xdr:to>
      <xdr:col>3</xdr:col>
      <xdr:colOff>904875</xdr:colOff>
      <xdr:row>36</xdr:row>
      <xdr:rowOff>103980</xdr:rowOff>
    </xdr:to>
    <xdr:cxnSp macro="">
      <xdr:nvCxnSpPr>
        <xdr:cNvPr id="113" name="直線コネクタ 112"/>
        <xdr:cNvCxnSpPr/>
      </xdr:nvCxnSpPr>
      <xdr:spPr bwMode="auto">
        <a:xfrm>
          <a:off x="3606800" y="6914286"/>
          <a:ext cx="698500" cy="142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112388</xdr:rowOff>
    </xdr:from>
    <xdr:to>
      <xdr:col>3</xdr:col>
      <xdr:colOff>955675</xdr:colOff>
      <xdr:row>37</xdr:row>
      <xdr:rowOff>42538</xdr:rowOff>
    </xdr:to>
    <xdr:sp macro="" textlink="">
      <xdr:nvSpPr>
        <xdr:cNvPr id="114" name="フローチャート : 判断 113"/>
        <xdr:cNvSpPr/>
      </xdr:nvSpPr>
      <xdr:spPr bwMode="auto">
        <a:xfrm>
          <a:off x="4254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27315</xdr:rowOff>
    </xdr:from>
    <xdr:ext cx="762000" cy="259045"/>
    <xdr:sp macro="" textlink="">
      <xdr:nvSpPr>
        <xdr:cNvPr id="115" name="テキスト ボックス 114"/>
        <xdr:cNvSpPr txBox="1"/>
      </xdr:nvSpPr>
      <xdr:spPr>
        <a:xfrm>
          <a:off x="39243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204450</xdr:rowOff>
    </xdr:from>
    <xdr:to>
      <xdr:col>3</xdr:col>
      <xdr:colOff>206375</xdr:colOff>
      <xdr:row>35</xdr:row>
      <xdr:rowOff>303936</xdr:rowOff>
    </xdr:to>
    <xdr:cxnSp macro="">
      <xdr:nvCxnSpPr>
        <xdr:cNvPr id="116" name="直線コネクタ 115"/>
        <xdr:cNvCxnSpPr/>
      </xdr:nvCxnSpPr>
      <xdr:spPr bwMode="auto">
        <a:xfrm>
          <a:off x="2908300" y="6814800"/>
          <a:ext cx="698500" cy="99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67125</xdr:rowOff>
    </xdr:from>
    <xdr:to>
      <xdr:col>3</xdr:col>
      <xdr:colOff>257175</xdr:colOff>
      <xdr:row>36</xdr:row>
      <xdr:rowOff>168725</xdr:rowOff>
    </xdr:to>
    <xdr:sp macro="" textlink="">
      <xdr:nvSpPr>
        <xdr:cNvPr id="117" name="フローチャート : 判断 116"/>
        <xdr:cNvSpPr/>
      </xdr:nvSpPr>
      <xdr:spPr bwMode="auto">
        <a:xfrm>
          <a:off x="35560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153502</xdr:rowOff>
    </xdr:from>
    <xdr:ext cx="762000" cy="259045"/>
    <xdr:sp macro="" textlink="">
      <xdr:nvSpPr>
        <xdr:cNvPr id="118" name="テキスト ボックス 117"/>
        <xdr:cNvSpPr txBox="1"/>
      </xdr:nvSpPr>
      <xdr:spPr>
        <a:xfrm>
          <a:off x="32258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32423</xdr:rowOff>
    </xdr:from>
    <xdr:to>
      <xdr:col>2</xdr:col>
      <xdr:colOff>692150</xdr:colOff>
      <xdr:row>36</xdr:row>
      <xdr:rowOff>134023</xdr:rowOff>
    </xdr:to>
    <xdr:sp macro="" textlink="">
      <xdr:nvSpPr>
        <xdr:cNvPr id="119" name="フローチャート : 判断 118"/>
        <xdr:cNvSpPr/>
      </xdr:nvSpPr>
      <xdr:spPr bwMode="auto">
        <a:xfrm>
          <a:off x="28575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118800</xdr:rowOff>
    </xdr:from>
    <xdr:ext cx="762000" cy="259045"/>
    <xdr:sp macro="" textlink="">
      <xdr:nvSpPr>
        <xdr:cNvPr id="120" name="テキスト ボックス 119"/>
        <xdr:cNvSpPr txBox="1"/>
      </xdr:nvSpPr>
      <xdr:spPr>
        <a:xfrm>
          <a:off x="2527300" y="7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165766</xdr:rowOff>
    </xdr:from>
    <xdr:to>
      <xdr:col>5</xdr:col>
      <xdr:colOff>34925</xdr:colOff>
      <xdr:row>37</xdr:row>
      <xdr:rowOff>95916</xdr:rowOff>
    </xdr:to>
    <xdr:sp macro="" textlink="">
      <xdr:nvSpPr>
        <xdr:cNvPr id="126" name="円/楕円 125"/>
        <xdr:cNvSpPr/>
      </xdr:nvSpPr>
      <xdr:spPr bwMode="auto">
        <a:xfrm>
          <a:off x="5600700" y="7119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137843</xdr:rowOff>
    </xdr:from>
    <xdr:ext cx="762000" cy="259045"/>
    <xdr:sp macro="" textlink="">
      <xdr:nvSpPr>
        <xdr:cNvPr id="127" name="人口1人当たり決算額の推移該当値テキスト445"/>
        <xdr:cNvSpPr txBox="1"/>
      </xdr:nvSpPr>
      <xdr:spPr>
        <a:xfrm>
          <a:off x="5740400" y="709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13,582</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128504</xdr:rowOff>
    </xdr:from>
    <xdr:to>
      <xdr:col>4</xdr:col>
      <xdr:colOff>520700</xdr:colOff>
      <xdr:row>37</xdr:row>
      <xdr:rowOff>58654</xdr:rowOff>
    </xdr:to>
    <xdr:sp macro="" textlink="">
      <xdr:nvSpPr>
        <xdr:cNvPr id="128" name="円/楕円 127"/>
        <xdr:cNvSpPr/>
      </xdr:nvSpPr>
      <xdr:spPr bwMode="auto">
        <a:xfrm>
          <a:off x="4953000" y="7081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43431</xdr:rowOff>
    </xdr:from>
    <xdr:ext cx="736600" cy="259045"/>
    <xdr:sp macro="" textlink="">
      <xdr:nvSpPr>
        <xdr:cNvPr id="129" name="テキスト ボックス 128"/>
        <xdr:cNvSpPr txBox="1"/>
      </xdr:nvSpPr>
      <xdr:spPr>
        <a:xfrm>
          <a:off x="4622800" y="7168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15,212</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53180</xdr:rowOff>
    </xdr:from>
    <xdr:to>
      <xdr:col>3</xdr:col>
      <xdr:colOff>955675</xdr:colOff>
      <xdr:row>36</xdr:row>
      <xdr:rowOff>154780</xdr:rowOff>
    </xdr:to>
    <xdr:sp macro="" textlink="">
      <xdr:nvSpPr>
        <xdr:cNvPr id="130" name="円/楕円 129"/>
        <xdr:cNvSpPr/>
      </xdr:nvSpPr>
      <xdr:spPr bwMode="auto">
        <a:xfrm>
          <a:off x="4254500" y="7006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164957</xdr:rowOff>
    </xdr:from>
    <xdr:ext cx="762000" cy="259045"/>
    <xdr:sp macro="" textlink="">
      <xdr:nvSpPr>
        <xdr:cNvPr id="131" name="テキスト ボックス 130"/>
        <xdr:cNvSpPr txBox="1"/>
      </xdr:nvSpPr>
      <xdr:spPr>
        <a:xfrm>
          <a:off x="3924300" y="6775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18,507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253136</xdr:rowOff>
    </xdr:from>
    <xdr:to>
      <xdr:col>3</xdr:col>
      <xdr:colOff>257175</xdr:colOff>
      <xdr:row>36</xdr:row>
      <xdr:rowOff>11836</xdr:rowOff>
    </xdr:to>
    <xdr:sp macro="" textlink="">
      <xdr:nvSpPr>
        <xdr:cNvPr id="132" name="円/楕円 131"/>
        <xdr:cNvSpPr/>
      </xdr:nvSpPr>
      <xdr:spPr bwMode="auto">
        <a:xfrm>
          <a:off x="3556000" y="6863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22013</xdr:rowOff>
    </xdr:from>
    <xdr:ext cx="762000" cy="259045"/>
    <xdr:sp macro="" textlink="">
      <xdr:nvSpPr>
        <xdr:cNvPr id="133" name="テキスト ボックス 132"/>
        <xdr:cNvSpPr txBox="1"/>
      </xdr:nvSpPr>
      <xdr:spPr>
        <a:xfrm>
          <a:off x="32258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24,760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153650</xdr:rowOff>
    </xdr:from>
    <xdr:to>
      <xdr:col>2</xdr:col>
      <xdr:colOff>692150</xdr:colOff>
      <xdr:row>35</xdr:row>
      <xdr:rowOff>255250</xdr:rowOff>
    </xdr:to>
    <xdr:sp macro="" textlink="">
      <xdr:nvSpPr>
        <xdr:cNvPr id="134" name="円/楕円 133"/>
        <xdr:cNvSpPr/>
      </xdr:nvSpPr>
      <xdr:spPr bwMode="auto">
        <a:xfrm>
          <a:off x="2857500" y="6764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265427</xdr:rowOff>
    </xdr:from>
    <xdr:ext cx="762000" cy="259045"/>
    <xdr:sp macro="" textlink="">
      <xdr:nvSpPr>
        <xdr:cNvPr id="135" name="テキスト ボックス 134"/>
        <xdr:cNvSpPr txBox="1"/>
      </xdr:nvSpPr>
      <xdr:spPr>
        <a:xfrm>
          <a:off x="2527300" y="653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29,112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鹿児島県日置市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49,858
49,670
253.01
27,654,447
26,523,505
655,039
14,641,838
30,016,266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22.2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76,643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38</xdr:row>
      <xdr:rowOff>139700</xdr:rowOff>
    </xdr:from>
    <xdr:to>
      <xdr:col>7</xdr:col>
      <xdr:colOff>638175</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138369</xdr:rowOff>
    </xdr:from>
    <xdr:to>
      <xdr:col>6</xdr:col>
      <xdr:colOff>510540</xdr:colOff>
      <xdr:row>37</xdr:row>
      <xdr:rowOff>54281</xdr:rowOff>
    </xdr:to>
    <xdr:cxnSp macro="">
      <xdr:nvCxnSpPr>
        <xdr:cNvPr id="53" name="直線コネクタ 52"/>
        <xdr:cNvCxnSpPr/>
      </xdr:nvCxnSpPr>
      <xdr:spPr>
        <a:xfrm flipV="1">
          <a:off x="4633595" y="5453319"/>
          <a:ext cx="1270" cy="94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58108</xdr:rowOff>
    </xdr:from>
    <xdr:ext cx="534377" cy="259045"/>
    <xdr:sp macro="" textlink="">
      <xdr:nvSpPr>
        <xdr:cNvPr id="54" name="人件費最小値テキスト"/>
        <xdr:cNvSpPr txBox="1"/>
      </xdr:nvSpPr>
      <xdr:spPr>
        <a:xfrm>
          <a:off x="4686300" y="640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56,183</a:t>
          </a:r>
          <a:endParaRPr kumimoji="1" lang="ja-JP" altLang="en-US" sz="1000" b="1">
            <a:latin typeface="ＭＳ Ｐゴシック"/>
          </a:endParaRPr>
        </a:p>
      </xdr:txBody>
    </xdr:sp>
    <xdr:clientData/>
  </xdr:oneCellAnchor>
  <xdr:twoCellAnchor>
    <xdr:from>
      <xdr:col>6</xdr:col>
      <xdr:colOff>422275</xdr:colOff>
      <xdr:row>37</xdr:row>
      <xdr:rowOff>54281</xdr:rowOff>
    </xdr:from>
    <xdr:to>
      <xdr:col>6</xdr:col>
      <xdr:colOff>600075</xdr:colOff>
      <xdr:row>37</xdr:row>
      <xdr:rowOff>54281</xdr:rowOff>
    </xdr:to>
    <xdr:cxnSp macro="">
      <xdr:nvCxnSpPr>
        <xdr:cNvPr id="55" name="直線コネクタ 54"/>
        <xdr:cNvCxnSpPr/>
      </xdr:nvCxnSpPr>
      <xdr:spPr>
        <a:xfrm>
          <a:off x="4546600" y="639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85046</xdr:rowOff>
    </xdr:from>
    <xdr:ext cx="599010" cy="259045"/>
    <xdr:sp macro="" textlink="">
      <xdr:nvSpPr>
        <xdr:cNvPr id="56" name="人件費最大値テキスト"/>
        <xdr:cNvSpPr txBox="1"/>
      </xdr:nvSpPr>
      <xdr:spPr>
        <a:xfrm>
          <a:off x="4686300" y="5228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262,791</a:t>
          </a:r>
          <a:endParaRPr kumimoji="1" lang="ja-JP" altLang="en-US" sz="1000" b="1">
            <a:latin typeface="ＭＳ Ｐゴシック"/>
          </a:endParaRPr>
        </a:p>
      </xdr:txBody>
    </xdr:sp>
    <xdr:clientData/>
  </xdr:oneCellAnchor>
  <xdr:twoCellAnchor>
    <xdr:from>
      <xdr:col>6</xdr:col>
      <xdr:colOff>422275</xdr:colOff>
      <xdr:row>31</xdr:row>
      <xdr:rowOff>138369</xdr:rowOff>
    </xdr:from>
    <xdr:to>
      <xdr:col>6</xdr:col>
      <xdr:colOff>600075</xdr:colOff>
      <xdr:row>31</xdr:row>
      <xdr:rowOff>138369</xdr:rowOff>
    </xdr:to>
    <xdr:cxnSp macro="">
      <xdr:nvCxnSpPr>
        <xdr:cNvPr id="57" name="直線コネクタ 56"/>
        <xdr:cNvCxnSpPr/>
      </xdr:nvCxnSpPr>
      <xdr:spPr>
        <a:xfrm>
          <a:off x="4546600" y="5453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126972</xdr:rowOff>
    </xdr:from>
    <xdr:to>
      <xdr:col>6</xdr:col>
      <xdr:colOff>511175</xdr:colOff>
      <xdr:row>36</xdr:row>
      <xdr:rowOff>133765</xdr:rowOff>
    </xdr:to>
    <xdr:cxnSp macro="">
      <xdr:nvCxnSpPr>
        <xdr:cNvPr id="58" name="直線コネクタ 57"/>
        <xdr:cNvCxnSpPr/>
      </xdr:nvCxnSpPr>
      <xdr:spPr>
        <a:xfrm>
          <a:off x="3797300" y="6299172"/>
          <a:ext cx="838200" cy="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76184</xdr:rowOff>
    </xdr:from>
    <xdr:ext cx="534377" cy="259045"/>
    <xdr:sp macro="" textlink="">
      <xdr:nvSpPr>
        <xdr:cNvPr id="59" name="人件費平均値テキスト"/>
        <xdr:cNvSpPr txBox="1"/>
      </xdr:nvSpPr>
      <xdr:spPr>
        <a:xfrm>
          <a:off x="4686300" y="6076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82,785</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53307</xdr:rowOff>
    </xdr:from>
    <xdr:to>
      <xdr:col>6</xdr:col>
      <xdr:colOff>561975</xdr:colOff>
      <xdr:row>36</xdr:row>
      <xdr:rowOff>154907</xdr:rowOff>
    </xdr:to>
    <xdr:sp macro="" textlink="">
      <xdr:nvSpPr>
        <xdr:cNvPr id="60" name="フローチャート : 判断 59"/>
        <xdr:cNvSpPr/>
      </xdr:nvSpPr>
      <xdr:spPr>
        <a:xfrm>
          <a:off x="45847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119323</xdr:rowOff>
    </xdr:from>
    <xdr:to>
      <xdr:col>5</xdr:col>
      <xdr:colOff>358775</xdr:colOff>
      <xdr:row>36</xdr:row>
      <xdr:rowOff>126972</xdr:rowOff>
    </xdr:to>
    <xdr:cxnSp macro="">
      <xdr:nvCxnSpPr>
        <xdr:cNvPr id="61" name="直線コネクタ 60"/>
        <xdr:cNvCxnSpPr/>
      </xdr:nvCxnSpPr>
      <xdr:spPr>
        <a:xfrm>
          <a:off x="2908300" y="6291523"/>
          <a:ext cx="889000" cy="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74402</xdr:rowOff>
    </xdr:from>
    <xdr:to>
      <xdr:col>5</xdr:col>
      <xdr:colOff>409575</xdr:colOff>
      <xdr:row>37</xdr:row>
      <xdr:rowOff>4552</xdr:rowOff>
    </xdr:to>
    <xdr:sp macro="" textlink="">
      <xdr:nvSpPr>
        <xdr:cNvPr id="62" name="フローチャート : 判断 61"/>
        <xdr:cNvSpPr/>
      </xdr:nvSpPr>
      <xdr:spPr>
        <a:xfrm>
          <a:off x="37465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21079</xdr:rowOff>
    </xdr:from>
    <xdr:ext cx="534377" cy="259045"/>
    <xdr:sp macro="" textlink="">
      <xdr:nvSpPr>
        <xdr:cNvPr id="63" name="テキスト ボックス 62"/>
        <xdr:cNvSpPr txBox="1"/>
      </xdr:nvSpPr>
      <xdr:spPr>
        <a:xfrm>
          <a:off x="3530111" y="602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78,171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119323</xdr:rowOff>
    </xdr:from>
    <xdr:to>
      <xdr:col>4</xdr:col>
      <xdr:colOff>155575</xdr:colOff>
      <xdr:row>36</xdr:row>
      <xdr:rowOff>128818</xdr:rowOff>
    </xdr:to>
    <xdr:cxnSp macro="">
      <xdr:nvCxnSpPr>
        <xdr:cNvPr id="64" name="直線コネクタ 63"/>
        <xdr:cNvCxnSpPr/>
      </xdr:nvCxnSpPr>
      <xdr:spPr>
        <a:xfrm flipV="1">
          <a:off x="2019300" y="6291523"/>
          <a:ext cx="889000" cy="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134099</xdr:rowOff>
    </xdr:from>
    <xdr:to>
      <xdr:col>4</xdr:col>
      <xdr:colOff>206375</xdr:colOff>
      <xdr:row>37</xdr:row>
      <xdr:rowOff>64249</xdr:rowOff>
    </xdr:to>
    <xdr:sp macro="" textlink="">
      <xdr:nvSpPr>
        <xdr:cNvPr id="65" name="フローチャート : 判断 64"/>
        <xdr:cNvSpPr/>
      </xdr:nvSpPr>
      <xdr:spPr>
        <a:xfrm>
          <a:off x="2857500" y="630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55376</xdr:rowOff>
    </xdr:from>
    <xdr:ext cx="534377" cy="259045"/>
    <xdr:sp macro="" textlink="">
      <xdr:nvSpPr>
        <xdr:cNvPr id="66" name="テキスト ボックス 65"/>
        <xdr:cNvSpPr txBox="1"/>
      </xdr:nvSpPr>
      <xdr:spPr>
        <a:xfrm>
          <a:off x="2641111" y="639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115962</xdr:rowOff>
    </xdr:from>
    <xdr:to>
      <xdr:col>2</xdr:col>
      <xdr:colOff>638175</xdr:colOff>
      <xdr:row>36</xdr:row>
      <xdr:rowOff>128818</xdr:rowOff>
    </xdr:to>
    <xdr:cxnSp macro="">
      <xdr:nvCxnSpPr>
        <xdr:cNvPr id="67" name="直線コネクタ 66"/>
        <xdr:cNvCxnSpPr/>
      </xdr:nvCxnSpPr>
      <xdr:spPr>
        <a:xfrm>
          <a:off x="1130300" y="6288162"/>
          <a:ext cx="889000" cy="1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135822</xdr:rowOff>
    </xdr:from>
    <xdr:to>
      <xdr:col>3</xdr:col>
      <xdr:colOff>3175</xdr:colOff>
      <xdr:row>37</xdr:row>
      <xdr:rowOff>65972</xdr:rowOff>
    </xdr:to>
    <xdr:sp macro="" textlink="">
      <xdr:nvSpPr>
        <xdr:cNvPr id="68" name="フローチャート : 判断 67"/>
        <xdr:cNvSpPr/>
      </xdr:nvSpPr>
      <xdr:spPr>
        <a:xfrm>
          <a:off x="1968500" y="630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57099</xdr:rowOff>
    </xdr:from>
    <xdr:ext cx="534377" cy="259045"/>
    <xdr:sp macro="" textlink="">
      <xdr:nvSpPr>
        <xdr:cNvPr id="69" name="テキスト ボックス 68"/>
        <xdr:cNvSpPr txBox="1"/>
      </xdr:nvSpPr>
      <xdr:spPr>
        <a:xfrm>
          <a:off x="1752111" y="640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126486</xdr:rowOff>
    </xdr:from>
    <xdr:to>
      <xdr:col>1</xdr:col>
      <xdr:colOff>485775</xdr:colOff>
      <xdr:row>37</xdr:row>
      <xdr:rowOff>56636</xdr:rowOff>
    </xdr:to>
    <xdr:sp macro="" textlink="">
      <xdr:nvSpPr>
        <xdr:cNvPr id="70" name="フローチャート : 判断 69"/>
        <xdr:cNvSpPr/>
      </xdr:nvSpPr>
      <xdr:spPr>
        <a:xfrm>
          <a:off x="1079500" y="6298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47763</xdr:rowOff>
    </xdr:from>
    <xdr:ext cx="534377" cy="259045"/>
    <xdr:sp macro="" textlink="">
      <xdr:nvSpPr>
        <xdr:cNvPr id="71" name="テキスト ボックス 70"/>
        <xdr:cNvSpPr txBox="1"/>
      </xdr:nvSpPr>
      <xdr:spPr>
        <a:xfrm>
          <a:off x="863111" y="639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82965</xdr:rowOff>
    </xdr:from>
    <xdr:to>
      <xdr:col>6</xdr:col>
      <xdr:colOff>561975</xdr:colOff>
      <xdr:row>37</xdr:row>
      <xdr:rowOff>13115</xdr:rowOff>
    </xdr:to>
    <xdr:sp macro="" textlink="">
      <xdr:nvSpPr>
        <xdr:cNvPr id="77" name="円/楕円 76"/>
        <xdr:cNvSpPr/>
      </xdr:nvSpPr>
      <xdr:spPr>
        <a:xfrm>
          <a:off x="4584700" y="625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31733</xdr:rowOff>
    </xdr:from>
    <xdr:ext cx="534377" cy="259045"/>
    <xdr:sp macro="" textlink="">
      <xdr:nvSpPr>
        <xdr:cNvPr id="78" name="人件費該当値テキスト"/>
        <xdr:cNvSpPr txBox="1"/>
      </xdr:nvSpPr>
      <xdr:spPr>
        <a:xfrm>
          <a:off x="4686300" y="620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76,298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76172</xdr:rowOff>
    </xdr:from>
    <xdr:to>
      <xdr:col>5</xdr:col>
      <xdr:colOff>409575</xdr:colOff>
      <xdr:row>37</xdr:row>
      <xdr:rowOff>6322</xdr:rowOff>
    </xdr:to>
    <xdr:sp macro="" textlink="">
      <xdr:nvSpPr>
        <xdr:cNvPr id="79" name="円/楕円 78"/>
        <xdr:cNvSpPr/>
      </xdr:nvSpPr>
      <xdr:spPr>
        <a:xfrm>
          <a:off x="3746500" y="624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168899</xdr:rowOff>
    </xdr:from>
    <xdr:ext cx="534377" cy="259045"/>
    <xdr:sp macro="" textlink="">
      <xdr:nvSpPr>
        <xdr:cNvPr id="80" name="テキスト ボックス 79"/>
        <xdr:cNvSpPr txBox="1"/>
      </xdr:nvSpPr>
      <xdr:spPr>
        <a:xfrm>
          <a:off x="3530111" y="634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77,784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68523</xdr:rowOff>
    </xdr:from>
    <xdr:to>
      <xdr:col>4</xdr:col>
      <xdr:colOff>206375</xdr:colOff>
      <xdr:row>36</xdr:row>
      <xdr:rowOff>170123</xdr:rowOff>
    </xdr:to>
    <xdr:sp macro="" textlink="">
      <xdr:nvSpPr>
        <xdr:cNvPr id="81" name="円/楕円 80"/>
        <xdr:cNvSpPr/>
      </xdr:nvSpPr>
      <xdr:spPr>
        <a:xfrm>
          <a:off x="2857500" y="624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15200</xdr:rowOff>
    </xdr:from>
    <xdr:ext cx="534377" cy="259045"/>
    <xdr:sp macro="" textlink="">
      <xdr:nvSpPr>
        <xdr:cNvPr id="82" name="テキスト ボックス 81"/>
        <xdr:cNvSpPr txBox="1"/>
      </xdr:nvSpPr>
      <xdr:spPr>
        <a:xfrm>
          <a:off x="2641111" y="601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79,457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78018</xdr:rowOff>
    </xdr:from>
    <xdr:to>
      <xdr:col>3</xdr:col>
      <xdr:colOff>3175</xdr:colOff>
      <xdr:row>37</xdr:row>
      <xdr:rowOff>8168</xdr:rowOff>
    </xdr:to>
    <xdr:sp macro="" textlink="">
      <xdr:nvSpPr>
        <xdr:cNvPr id="83" name="円/楕円 82"/>
        <xdr:cNvSpPr/>
      </xdr:nvSpPr>
      <xdr:spPr>
        <a:xfrm>
          <a:off x="1968500" y="625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24695</xdr:rowOff>
    </xdr:from>
    <xdr:ext cx="534377" cy="259045"/>
    <xdr:sp macro="" textlink="">
      <xdr:nvSpPr>
        <xdr:cNvPr id="84" name="テキスト ボックス 83"/>
        <xdr:cNvSpPr txBox="1"/>
      </xdr:nvSpPr>
      <xdr:spPr>
        <a:xfrm>
          <a:off x="1752111" y="602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77,380</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65162</xdr:rowOff>
    </xdr:from>
    <xdr:to>
      <xdr:col>1</xdr:col>
      <xdr:colOff>485775</xdr:colOff>
      <xdr:row>36</xdr:row>
      <xdr:rowOff>166762</xdr:rowOff>
    </xdr:to>
    <xdr:sp macro="" textlink="">
      <xdr:nvSpPr>
        <xdr:cNvPr id="85" name="円/楕円 84"/>
        <xdr:cNvSpPr/>
      </xdr:nvSpPr>
      <xdr:spPr>
        <a:xfrm>
          <a:off x="1079500" y="623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11839</xdr:rowOff>
    </xdr:from>
    <xdr:ext cx="534377" cy="259045"/>
    <xdr:sp macro="" textlink="">
      <xdr:nvSpPr>
        <xdr:cNvPr id="86" name="テキスト ボックス 85"/>
        <xdr:cNvSpPr txBox="1"/>
      </xdr:nvSpPr>
      <xdr:spPr>
        <a:xfrm>
          <a:off x="863111" y="601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80,192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99" name="テキスト ボックス 98"/>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3" name="テキスト ボックス 102"/>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65088</xdr:rowOff>
    </xdr:from>
    <xdr:to>
      <xdr:col>6</xdr:col>
      <xdr:colOff>510540</xdr:colOff>
      <xdr:row>58</xdr:row>
      <xdr:rowOff>134353</xdr:rowOff>
    </xdr:to>
    <xdr:cxnSp macro="">
      <xdr:nvCxnSpPr>
        <xdr:cNvPr id="111" name="直線コネクタ 110"/>
        <xdr:cNvCxnSpPr/>
      </xdr:nvCxnSpPr>
      <xdr:spPr>
        <a:xfrm flipV="1">
          <a:off x="4633595" y="8637588"/>
          <a:ext cx="1270" cy="1440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138180</xdr:rowOff>
    </xdr:from>
    <xdr:ext cx="534377" cy="259045"/>
    <xdr:sp macro="" textlink="">
      <xdr:nvSpPr>
        <xdr:cNvPr id="112" name="物件費最小値テキスト"/>
        <xdr:cNvSpPr txBox="1"/>
      </xdr:nvSpPr>
      <xdr:spPr>
        <a:xfrm>
          <a:off x="4686300" y="1008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36,421</a:t>
          </a:r>
          <a:endParaRPr kumimoji="1" lang="ja-JP" altLang="en-US" sz="1000" b="1">
            <a:latin typeface="ＭＳ Ｐゴシック"/>
          </a:endParaRPr>
        </a:p>
      </xdr:txBody>
    </xdr:sp>
    <xdr:clientData/>
  </xdr:oneCellAnchor>
  <xdr:twoCellAnchor>
    <xdr:from>
      <xdr:col>6</xdr:col>
      <xdr:colOff>422275</xdr:colOff>
      <xdr:row>58</xdr:row>
      <xdr:rowOff>134353</xdr:rowOff>
    </xdr:from>
    <xdr:to>
      <xdr:col>6</xdr:col>
      <xdr:colOff>600075</xdr:colOff>
      <xdr:row>58</xdr:row>
      <xdr:rowOff>134353</xdr:rowOff>
    </xdr:to>
    <xdr:cxnSp macro="">
      <xdr:nvCxnSpPr>
        <xdr:cNvPr id="113" name="直線コネクタ 112"/>
        <xdr:cNvCxnSpPr/>
      </xdr:nvCxnSpPr>
      <xdr:spPr>
        <a:xfrm>
          <a:off x="4546600" y="10078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11765</xdr:rowOff>
    </xdr:from>
    <xdr:ext cx="599010" cy="259045"/>
    <xdr:sp macro="" textlink="">
      <xdr:nvSpPr>
        <xdr:cNvPr id="114" name="物件費最大値テキスト"/>
        <xdr:cNvSpPr txBox="1"/>
      </xdr:nvSpPr>
      <xdr:spPr>
        <a:xfrm>
          <a:off x="4686300" y="841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149,875</a:t>
          </a:r>
          <a:endParaRPr kumimoji="1" lang="ja-JP" altLang="en-US" sz="1000" b="1">
            <a:latin typeface="ＭＳ Ｐゴシック"/>
          </a:endParaRPr>
        </a:p>
      </xdr:txBody>
    </xdr:sp>
    <xdr:clientData/>
  </xdr:oneCellAnchor>
  <xdr:twoCellAnchor>
    <xdr:from>
      <xdr:col>6</xdr:col>
      <xdr:colOff>422275</xdr:colOff>
      <xdr:row>50</xdr:row>
      <xdr:rowOff>65088</xdr:rowOff>
    </xdr:from>
    <xdr:to>
      <xdr:col>6</xdr:col>
      <xdr:colOff>600075</xdr:colOff>
      <xdr:row>50</xdr:row>
      <xdr:rowOff>65088</xdr:rowOff>
    </xdr:to>
    <xdr:cxnSp macro="">
      <xdr:nvCxnSpPr>
        <xdr:cNvPr id="115" name="直線コネクタ 114"/>
        <xdr:cNvCxnSpPr/>
      </xdr:nvCxnSpPr>
      <xdr:spPr>
        <a:xfrm>
          <a:off x="4546600" y="863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939</xdr:rowOff>
    </xdr:from>
    <xdr:to>
      <xdr:col>6</xdr:col>
      <xdr:colOff>511175</xdr:colOff>
      <xdr:row>57</xdr:row>
      <xdr:rowOff>70714</xdr:rowOff>
    </xdr:to>
    <xdr:cxnSp macro="">
      <xdr:nvCxnSpPr>
        <xdr:cNvPr id="116" name="直線コネクタ 115"/>
        <xdr:cNvCxnSpPr/>
      </xdr:nvCxnSpPr>
      <xdr:spPr>
        <a:xfrm flipV="1">
          <a:off x="3797300" y="9773589"/>
          <a:ext cx="838200" cy="6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46105</xdr:rowOff>
    </xdr:from>
    <xdr:ext cx="534377" cy="259045"/>
    <xdr:sp macro="" textlink="">
      <xdr:nvSpPr>
        <xdr:cNvPr id="117" name="物件費平均値テキスト"/>
        <xdr:cNvSpPr txBox="1"/>
      </xdr:nvSpPr>
      <xdr:spPr>
        <a:xfrm>
          <a:off x="4686300" y="9475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68,171</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23228</xdr:rowOff>
    </xdr:from>
    <xdr:to>
      <xdr:col>6</xdr:col>
      <xdr:colOff>561975</xdr:colOff>
      <xdr:row>56</xdr:row>
      <xdr:rowOff>124828</xdr:rowOff>
    </xdr:to>
    <xdr:sp macro="" textlink="">
      <xdr:nvSpPr>
        <xdr:cNvPr id="118" name="フローチャート : 判断 117"/>
        <xdr:cNvSpPr/>
      </xdr:nvSpPr>
      <xdr:spPr>
        <a:xfrm>
          <a:off x="4584700" y="962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70714</xdr:rowOff>
    </xdr:from>
    <xdr:to>
      <xdr:col>5</xdr:col>
      <xdr:colOff>358775</xdr:colOff>
      <xdr:row>57</xdr:row>
      <xdr:rowOff>94907</xdr:rowOff>
    </xdr:to>
    <xdr:cxnSp macro="">
      <xdr:nvCxnSpPr>
        <xdr:cNvPr id="119" name="直線コネクタ 118"/>
        <xdr:cNvCxnSpPr/>
      </xdr:nvCxnSpPr>
      <xdr:spPr>
        <a:xfrm flipV="1">
          <a:off x="2908300" y="9843364"/>
          <a:ext cx="889000" cy="2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87478</xdr:rowOff>
    </xdr:from>
    <xdr:to>
      <xdr:col>5</xdr:col>
      <xdr:colOff>409575</xdr:colOff>
      <xdr:row>57</xdr:row>
      <xdr:rowOff>17628</xdr:rowOff>
    </xdr:to>
    <xdr:sp macro="" textlink="">
      <xdr:nvSpPr>
        <xdr:cNvPr id="120" name="フローチャート : 判断 119"/>
        <xdr:cNvSpPr/>
      </xdr:nvSpPr>
      <xdr:spPr>
        <a:xfrm>
          <a:off x="3746500" y="96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34155</xdr:rowOff>
    </xdr:from>
    <xdr:ext cx="534377" cy="259045"/>
    <xdr:sp macro="" textlink="">
      <xdr:nvSpPr>
        <xdr:cNvPr id="121" name="テキスト ボックス 120"/>
        <xdr:cNvSpPr txBox="1"/>
      </xdr:nvSpPr>
      <xdr:spPr>
        <a:xfrm>
          <a:off x="3530111" y="946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63,112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94907</xdr:rowOff>
    </xdr:from>
    <xdr:to>
      <xdr:col>4</xdr:col>
      <xdr:colOff>155575</xdr:colOff>
      <xdr:row>57</xdr:row>
      <xdr:rowOff>132588</xdr:rowOff>
    </xdr:to>
    <xdr:cxnSp macro="">
      <xdr:nvCxnSpPr>
        <xdr:cNvPr id="122" name="直線コネクタ 121"/>
        <xdr:cNvCxnSpPr/>
      </xdr:nvCxnSpPr>
      <xdr:spPr>
        <a:xfrm flipV="1">
          <a:off x="2019300" y="9867557"/>
          <a:ext cx="889000" cy="3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165570</xdr:rowOff>
    </xdr:from>
    <xdr:to>
      <xdr:col>4</xdr:col>
      <xdr:colOff>206375</xdr:colOff>
      <xdr:row>57</xdr:row>
      <xdr:rowOff>95720</xdr:rowOff>
    </xdr:to>
    <xdr:sp macro="" textlink="">
      <xdr:nvSpPr>
        <xdr:cNvPr id="123" name="フローチャート : 判断 122"/>
        <xdr:cNvSpPr/>
      </xdr:nvSpPr>
      <xdr:spPr>
        <a:xfrm>
          <a:off x="2857500" y="976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112247</xdr:rowOff>
    </xdr:from>
    <xdr:ext cx="534377" cy="259045"/>
    <xdr:sp macro="" textlink="">
      <xdr:nvSpPr>
        <xdr:cNvPr id="124" name="テキスト ボックス 123"/>
        <xdr:cNvSpPr txBox="1"/>
      </xdr:nvSpPr>
      <xdr:spPr>
        <a:xfrm>
          <a:off x="2641111" y="95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132588</xdr:rowOff>
    </xdr:from>
    <xdr:to>
      <xdr:col>2</xdr:col>
      <xdr:colOff>638175</xdr:colOff>
      <xdr:row>57</xdr:row>
      <xdr:rowOff>153988</xdr:rowOff>
    </xdr:to>
    <xdr:cxnSp macro="">
      <xdr:nvCxnSpPr>
        <xdr:cNvPr id="125" name="直線コネクタ 124"/>
        <xdr:cNvCxnSpPr/>
      </xdr:nvCxnSpPr>
      <xdr:spPr>
        <a:xfrm flipV="1">
          <a:off x="1130300" y="9905238"/>
          <a:ext cx="889000" cy="2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159614</xdr:rowOff>
    </xdr:from>
    <xdr:to>
      <xdr:col>3</xdr:col>
      <xdr:colOff>3175</xdr:colOff>
      <xdr:row>57</xdr:row>
      <xdr:rowOff>89764</xdr:rowOff>
    </xdr:to>
    <xdr:sp macro="" textlink="">
      <xdr:nvSpPr>
        <xdr:cNvPr id="126" name="フローチャート : 判断 125"/>
        <xdr:cNvSpPr/>
      </xdr:nvSpPr>
      <xdr:spPr>
        <a:xfrm>
          <a:off x="1968500" y="97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106291</xdr:rowOff>
    </xdr:from>
    <xdr:ext cx="534377" cy="259045"/>
    <xdr:sp macro="" textlink="">
      <xdr:nvSpPr>
        <xdr:cNvPr id="127" name="テキスト ボックス 126"/>
        <xdr:cNvSpPr txBox="1"/>
      </xdr:nvSpPr>
      <xdr:spPr>
        <a:xfrm>
          <a:off x="1752111" y="95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31229</xdr:rowOff>
    </xdr:from>
    <xdr:to>
      <xdr:col>1</xdr:col>
      <xdr:colOff>485775</xdr:colOff>
      <xdr:row>57</xdr:row>
      <xdr:rowOff>132829</xdr:rowOff>
    </xdr:to>
    <xdr:sp macro="" textlink="">
      <xdr:nvSpPr>
        <xdr:cNvPr id="128" name="フローチャート : 判断 127"/>
        <xdr:cNvSpPr/>
      </xdr:nvSpPr>
      <xdr:spPr>
        <a:xfrm>
          <a:off x="1079500" y="980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149356</xdr:rowOff>
    </xdr:from>
    <xdr:ext cx="534377" cy="259045"/>
    <xdr:sp macro="" textlink="">
      <xdr:nvSpPr>
        <xdr:cNvPr id="129" name="テキスト ボックス 128"/>
        <xdr:cNvSpPr txBox="1"/>
      </xdr:nvSpPr>
      <xdr:spPr>
        <a:xfrm>
          <a:off x="863111" y="957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121589</xdr:rowOff>
    </xdr:from>
    <xdr:to>
      <xdr:col>6</xdr:col>
      <xdr:colOff>561975</xdr:colOff>
      <xdr:row>57</xdr:row>
      <xdr:rowOff>51739</xdr:rowOff>
    </xdr:to>
    <xdr:sp macro="" textlink="">
      <xdr:nvSpPr>
        <xdr:cNvPr id="135" name="円/楕円 134"/>
        <xdr:cNvSpPr/>
      </xdr:nvSpPr>
      <xdr:spPr>
        <a:xfrm>
          <a:off x="4584700" y="972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100016</xdr:rowOff>
    </xdr:from>
    <xdr:ext cx="534377" cy="259045"/>
    <xdr:sp macro="" textlink="">
      <xdr:nvSpPr>
        <xdr:cNvPr id="136" name="物件費該当値テキスト"/>
        <xdr:cNvSpPr txBox="1"/>
      </xdr:nvSpPr>
      <xdr:spPr>
        <a:xfrm>
          <a:off x="4686300" y="970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60,426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19914</xdr:rowOff>
    </xdr:from>
    <xdr:to>
      <xdr:col>5</xdr:col>
      <xdr:colOff>409575</xdr:colOff>
      <xdr:row>57</xdr:row>
      <xdr:rowOff>121514</xdr:rowOff>
    </xdr:to>
    <xdr:sp macro="" textlink="">
      <xdr:nvSpPr>
        <xdr:cNvPr id="137" name="円/楕円 136"/>
        <xdr:cNvSpPr/>
      </xdr:nvSpPr>
      <xdr:spPr>
        <a:xfrm>
          <a:off x="3746500" y="979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112641</xdr:rowOff>
    </xdr:from>
    <xdr:ext cx="534377" cy="259045"/>
    <xdr:sp macro="" textlink="">
      <xdr:nvSpPr>
        <xdr:cNvPr id="138" name="テキスト ボックス 137"/>
        <xdr:cNvSpPr txBox="1"/>
      </xdr:nvSpPr>
      <xdr:spPr>
        <a:xfrm>
          <a:off x="3530111" y="988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54,932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44107</xdr:rowOff>
    </xdr:from>
    <xdr:to>
      <xdr:col>4</xdr:col>
      <xdr:colOff>206375</xdr:colOff>
      <xdr:row>57</xdr:row>
      <xdr:rowOff>145707</xdr:rowOff>
    </xdr:to>
    <xdr:sp macro="" textlink="">
      <xdr:nvSpPr>
        <xdr:cNvPr id="139" name="円/楕円 138"/>
        <xdr:cNvSpPr/>
      </xdr:nvSpPr>
      <xdr:spPr>
        <a:xfrm>
          <a:off x="2857500" y="981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136834</xdr:rowOff>
    </xdr:from>
    <xdr:ext cx="534377" cy="259045"/>
    <xdr:sp macro="" textlink="">
      <xdr:nvSpPr>
        <xdr:cNvPr id="140" name="テキスト ボックス 139"/>
        <xdr:cNvSpPr txBox="1"/>
      </xdr:nvSpPr>
      <xdr:spPr>
        <a:xfrm>
          <a:off x="2641111" y="990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53,027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81788</xdr:rowOff>
    </xdr:from>
    <xdr:to>
      <xdr:col>3</xdr:col>
      <xdr:colOff>3175</xdr:colOff>
      <xdr:row>58</xdr:row>
      <xdr:rowOff>11938</xdr:rowOff>
    </xdr:to>
    <xdr:sp macro="" textlink="">
      <xdr:nvSpPr>
        <xdr:cNvPr id="141" name="円/楕円 140"/>
        <xdr:cNvSpPr/>
      </xdr:nvSpPr>
      <xdr:spPr>
        <a:xfrm>
          <a:off x="1968500" y="985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3065</xdr:rowOff>
    </xdr:from>
    <xdr:ext cx="534377" cy="259045"/>
    <xdr:sp macro="" textlink="">
      <xdr:nvSpPr>
        <xdr:cNvPr id="142" name="テキスト ボックス 141"/>
        <xdr:cNvSpPr txBox="1"/>
      </xdr:nvSpPr>
      <xdr:spPr>
        <a:xfrm>
          <a:off x="1752111" y="994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50,060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103188</xdr:rowOff>
    </xdr:from>
    <xdr:to>
      <xdr:col>1</xdr:col>
      <xdr:colOff>485775</xdr:colOff>
      <xdr:row>58</xdr:row>
      <xdr:rowOff>33338</xdr:rowOff>
    </xdr:to>
    <xdr:sp macro="" textlink="">
      <xdr:nvSpPr>
        <xdr:cNvPr id="143" name="円/楕円 142"/>
        <xdr:cNvSpPr/>
      </xdr:nvSpPr>
      <xdr:spPr>
        <a:xfrm>
          <a:off x="1079500" y="987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24465</xdr:rowOff>
    </xdr:from>
    <xdr:ext cx="534377" cy="259045"/>
    <xdr:sp macro="" textlink="">
      <xdr:nvSpPr>
        <xdr:cNvPr id="144" name="テキスト ボックス 143"/>
        <xdr:cNvSpPr txBox="1"/>
      </xdr:nvSpPr>
      <xdr:spPr>
        <a:xfrm>
          <a:off x="863111" y="996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48,375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2860</xdr:rowOff>
    </xdr:from>
    <xdr:to>
      <xdr:col>6</xdr:col>
      <xdr:colOff>510540</xdr:colOff>
      <xdr:row>78</xdr:row>
      <xdr:rowOff>79761</xdr:rowOff>
    </xdr:to>
    <xdr:cxnSp macro="">
      <xdr:nvCxnSpPr>
        <xdr:cNvPr id="166" name="直線コネクタ 165"/>
        <xdr:cNvCxnSpPr/>
      </xdr:nvCxnSpPr>
      <xdr:spPr>
        <a:xfrm flipV="1">
          <a:off x="4633595" y="12175810"/>
          <a:ext cx="1270" cy="1277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83588</xdr:rowOff>
    </xdr:from>
    <xdr:ext cx="469744" cy="259045"/>
    <xdr:sp macro="" textlink="">
      <xdr:nvSpPr>
        <xdr:cNvPr id="167" name="維持補修費最小値テキスト"/>
        <xdr:cNvSpPr txBox="1"/>
      </xdr:nvSpPr>
      <xdr:spPr>
        <a:xfrm>
          <a:off x="4686300" y="1345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1,311</a:t>
          </a:r>
          <a:endParaRPr kumimoji="1" lang="ja-JP" altLang="en-US" sz="1000" b="1">
            <a:latin typeface="ＭＳ Ｐゴシック"/>
          </a:endParaRPr>
        </a:p>
      </xdr:txBody>
    </xdr:sp>
    <xdr:clientData/>
  </xdr:oneCellAnchor>
  <xdr:twoCellAnchor>
    <xdr:from>
      <xdr:col>6</xdr:col>
      <xdr:colOff>422275</xdr:colOff>
      <xdr:row>78</xdr:row>
      <xdr:rowOff>79761</xdr:rowOff>
    </xdr:from>
    <xdr:to>
      <xdr:col>6</xdr:col>
      <xdr:colOff>600075</xdr:colOff>
      <xdr:row>78</xdr:row>
      <xdr:rowOff>79761</xdr:rowOff>
    </xdr:to>
    <xdr:cxnSp macro="">
      <xdr:nvCxnSpPr>
        <xdr:cNvPr id="168" name="直線コネクタ 167"/>
        <xdr:cNvCxnSpPr/>
      </xdr:nvCxnSpPr>
      <xdr:spPr>
        <a:xfrm>
          <a:off x="4546600" y="13452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120987</xdr:rowOff>
    </xdr:from>
    <xdr:ext cx="534377" cy="259045"/>
    <xdr:sp macro="" textlink="">
      <xdr:nvSpPr>
        <xdr:cNvPr id="169" name="維持補修費最大値テキスト"/>
        <xdr:cNvSpPr txBox="1"/>
      </xdr:nvSpPr>
      <xdr:spPr>
        <a:xfrm>
          <a:off x="4686300" y="1195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29,243</a:t>
          </a:r>
          <a:endParaRPr kumimoji="1" lang="ja-JP" altLang="en-US" sz="1000" b="1">
            <a:latin typeface="ＭＳ Ｐゴシック"/>
          </a:endParaRPr>
        </a:p>
      </xdr:txBody>
    </xdr:sp>
    <xdr:clientData/>
  </xdr:oneCellAnchor>
  <xdr:twoCellAnchor>
    <xdr:from>
      <xdr:col>6</xdr:col>
      <xdr:colOff>422275</xdr:colOff>
      <xdr:row>71</xdr:row>
      <xdr:rowOff>2860</xdr:rowOff>
    </xdr:from>
    <xdr:to>
      <xdr:col>6</xdr:col>
      <xdr:colOff>600075</xdr:colOff>
      <xdr:row>71</xdr:row>
      <xdr:rowOff>2860</xdr:rowOff>
    </xdr:to>
    <xdr:cxnSp macro="">
      <xdr:nvCxnSpPr>
        <xdr:cNvPr id="170" name="直線コネクタ 169"/>
        <xdr:cNvCxnSpPr/>
      </xdr:nvCxnSpPr>
      <xdr:spPr>
        <a:xfrm>
          <a:off x="4546600" y="1217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4232</xdr:rowOff>
    </xdr:from>
    <xdr:to>
      <xdr:col>6</xdr:col>
      <xdr:colOff>511175</xdr:colOff>
      <xdr:row>78</xdr:row>
      <xdr:rowOff>13695</xdr:rowOff>
    </xdr:to>
    <xdr:cxnSp macro="">
      <xdr:nvCxnSpPr>
        <xdr:cNvPr id="171" name="直線コネクタ 170"/>
        <xdr:cNvCxnSpPr/>
      </xdr:nvCxnSpPr>
      <xdr:spPr>
        <a:xfrm flipV="1">
          <a:off x="3797300" y="13377332"/>
          <a:ext cx="838200" cy="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169293</xdr:rowOff>
    </xdr:from>
    <xdr:ext cx="469744" cy="259045"/>
    <xdr:sp macro="" textlink="">
      <xdr:nvSpPr>
        <xdr:cNvPr id="172" name="維持補修費平均値テキスト"/>
        <xdr:cNvSpPr txBox="1"/>
      </xdr:nvSpPr>
      <xdr:spPr>
        <a:xfrm>
          <a:off x="4686300" y="13028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146416</xdr:rowOff>
    </xdr:from>
    <xdr:to>
      <xdr:col>6</xdr:col>
      <xdr:colOff>561975</xdr:colOff>
      <xdr:row>77</xdr:row>
      <xdr:rowOff>76566</xdr:rowOff>
    </xdr:to>
    <xdr:sp macro="" textlink="">
      <xdr:nvSpPr>
        <xdr:cNvPr id="173" name="フローチャート : 判断 172"/>
        <xdr:cNvSpPr/>
      </xdr:nvSpPr>
      <xdr:spPr>
        <a:xfrm>
          <a:off x="4584700" y="1317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13695</xdr:rowOff>
    </xdr:from>
    <xdr:to>
      <xdr:col>5</xdr:col>
      <xdr:colOff>358775</xdr:colOff>
      <xdr:row>78</xdr:row>
      <xdr:rowOff>38156</xdr:rowOff>
    </xdr:to>
    <xdr:cxnSp macro="">
      <xdr:nvCxnSpPr>
        <xdr:cNvPr id="174" name="直線コネクタ 173"/>
        <xdr:cNvCxnSpPr/>
      </xdr:nvCxnSpPr>
      <xdr:spPr>
        <a:xfrm flipV="1">
          <a:off x="2908300" y="13386795"/>
          <a:ext cx="889000" cy="2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166762</xdr:rowOff>
    </xdr:from>
    <xdr:to>
      <xdr:col>5</xdr:col>
      <xdr:colOff>409575</xdr:colOff>
      <xdr:row>77</xdr:row>
      <xdr:rowOff>96912</xdr:rowOff>
    </xdr:to>
    <xdr:sp macro="" textlink="">
      <xdr:nvSpPr>
        <xdr:cNvPr id="175" name="フローチャート : 判断 174"/>
        <xdr:cNvSpPr/>
      </xdr:nvSpPr>
      <xdr:spPr>
        <a:xfrm>
          <a:off x="3746500" y="1319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113439</xdr:rowOff>
    </xdr:from>
    <xdr:ext cx="469744" cy="259045"/>
    <xdr:sp macro="" textlink="">
      <xdr:nvSpPr>
        <xdr:cNvPr id="176" name="テキスト ボックス 175"/>
        <xdr:cNvSpPr txBox="1"/>
      </xdr:nvSpPr>
      <xdr:spPr>
        <a:xfrm>
          <a:off x="3562427" y="1297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36922</xdr:rowOff>
    </xdr:from>
    <xdr:to>
      <xdr:col>4</xdr:col>
      <xdr:colOff>155575</xdr:colOff>
      <xdr:row>78</xdr:row>
      <xdr:rowOff>38156</xdr:rowOff>
    </xdr:to>
    <xdr:cxnSp macro="">
      <xdr:nvCxnSpPr>
        <xdr:cNvPr id="177" name="直線コネクタ 176"/>
        <xdr:cNvCxnSpPr/>
      </xdr:nvCxnSpPr>
      <xdr:spPr>
        <a:xfrm>
          <a:off x="2019300" y="13410022"/>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51958</xdr:rowOff>
    </xdr:from>
    <xdr:to>
      <xdr:col>4</xdr:col>
      <xdr:colOff>206375</xdr:colOff>
      <xdr:row>77</xdr:row>
      <xdr:rowOff>153558</xdr:rowOff>
    </xdr:to>
    <xdr:sp macro="" textlink="">
      <xdr:nvSpPr>
        <xdr:cNvPr id="178" name="フローチャート : 判断 177"/>
        <xdr:cNvSpPr/>
      </xdr:nvSpPr>
      <xdr:spPr>
        <a:xfrm>
          <a:off x="2857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170085</xdr:rowOff>
    </xdr:from>
    <xdr:ext cx="469744" cy="259045"/>
    <xdr:sp macro="" textlink="">
      <xdr:nvSpPr>
        <xdr:cNvPr id="179" name="テキスト ボックス 178"/>
        <xdr:cNvSpPr txBox="1"/>
      </xdr:nvSpPr>
      <xdr:spPr>
        <a:xfrm>
          <a:off x="2673427"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36922</xdr:rowOff>
    </xdr:from>
    <xdr:to>
      <xdr:col>2</xdr:col>
      <xdr:colOff>638175</xdr:colOff>
      <xdr:row>78</xdr:row>
      <xdr:rowOff>47072</xdr:rowOff>
    </xdr:to>
    <xdr:cxnSp macro="">
      <xdr:nvCxnSpPr>
        <xdr:cNvPr id="180" name="直線コネクタ 179"/>
        <xdr:cNvCxnSpPr/>
      </xdr:nvCxnSpPr>
      <xdr:spPr>
        <a:xfrm flipV="1">
          <a:off x="1130300" y="13410022"/>
          <a:ext cx="889000" cy="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60691</xdr:rowOff>
    </xdr:from>
    <xdr:to>
      <xdr:col>3</xdr:col>
      <xdr:colOff>3175</xdr:colOff>
      <xdr:row>77</xdr:row>
      <xdr:rowOff>162291</xdr:rowOff>
    </xdr:to>
    <xdr:sp macro="" textlink="">
      <xdr:nvSpPr>
        <xdr:cNvPr id="181" name="フローチャート : 判断 180"/>
        <xdr:cNvSpPr/>
      </xdr:nvSpPr>
      <xdr:spPr>
        <a:xfrm>
          <a:off x="1968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7368</xdr:rowOff>
    </xdr:from>
    <xdr:ext cx="469744" cy="259045"/>
    <xdr:sp macro="" textlink="">
      <xdr:nvSpPr>
        <xdr:cNvPr id="182" name="テキスト ボックス 181"/>
        <xdr:cNvSpPr txBox="1"/>
      </xdr:nvSpPr>
      <xdr:spPr>
        <a:xfrm>
          <a:off x="1784427" y="1303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56576</xdr:rowOff>
    </xdr:from>
    <xdr:to>
      <xdr:col>1</xdr:col>
      <xdr:colOff>485775</xdr:colOff>
      <xdr:row>77</xdr:row>
      <xdr:rowOff>158176</xdr:rowOff>
    </xdr:to>
    <xdr:sp macro="" textlink="">
      <xdr:nvSpPr>
        <xdr:cNvPr id="183" name="フローチャート : 判断 182"/>
        <xdr:cNvSpPr/>
      </xdr:nvSpPr>
      <xdr:spPr>
        <a:xfrm>
          <a:off x="1079500" y="1325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3253</xdr:rowOff>
    </xdr:from>
    <xdr:ext cx="469744" cy="259045"/>
    <xdr:sp macro="" textlink="">
      <xdr:nvSpPr>
        <xdr:cNvPr id="184" name="テキスト ボックス 183"/>
        <xdr:cNvSpPr txBox="1"/>
      </xdr:nvSpPr>
      <xdr:spPr>
        <a:xfrm>
          <a:off x="895427" y="13033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124882</xdr:rowOff>
    </xdr:from>
    <xdr:to>
      <xdr:col>6</xdr:col>
      <xdr:colOff>561975</xdr:colOff>
      <xdr:row>78</xdr:row>
      <xdr:rowOff>55032</xdr:rowOff>
    </xdr:to>
    <xdr:sp macro="" textlink="">
      <xdr:nvSpPr>
        <xdr:cNvPr id="190" name="円/楕円 189"/>
        <xdr:cNvSpPr/>
      </xdr:nvSpPr>
      <xdr:spPr>
        <a:xfrm>
          <a:off x="4584700" y="133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39809</xdr:rowOff>
    </xdr:from>
    <xdr:ext cx="469744" cy="259045"/>
    <xdr:sp macro="" textlink="">
      <xdr:nvSpPr>
        <xdr:cNvPr id="191" name="維持補修費該当値テキスト"/>
        <xdr:cNvSpPr txBox="1"/>
      </xdr:nvSpPr>
      <xdr:spPr>
        <a:xfrm>
          <a:off x="4686300" y="1324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134345</xdr:rowOff>
    </xdr:from>
    <xdr:to>
      <xdr:col>5</xdr:col>
      <xdr:colOff>409575</xdr:colOff>
      <xdr:row>78</xdr:row>
      <xdr:rowOff>64495</xdr:rowOff>
    </xdr:to>
    <xdr:sp macro="" textlink="">
      <xdr:nvSpPr>
        <xdr:cNvPr id="192" name="円/楕円 191"/>
        <xdr:cNvSpPr/>
      </xdr:nvSpPr>
      <xdr:spPr>
        <a:xfrm>
          <a:off x="3746500" y="1333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55622</xdr:rowOff>
    </xdr:from>
    <xdr:ext cx="469744" cy="259045"/>
    <xdr:sp macro="" textlink="">
      <xdr:nvSpPr>
        <xdr:cNvPr id="193" name="テキスト ボックス 192"/>
        <xdr:cNvSpPr txBox="1"/>
      </xdr:nvSpPr>
      <xdr:spPr>
        <a:xfrm>
          <a:off x="3562427" y="13428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158806</xdr:rowOff>
    </xdr:from>
    <xdr:to>
      <xdr:col>4</xdr:col>
      <xdr:colOff>206375</xdr:colOff>
      <xdr:row>78</xdr:row>
      <xdr:rowOff>88956</xdr:rowOff>
    </xdr:to>
    <xdr:sp macro="" textlink="">
      <xdr:nvSpPr>
        <xdr:cNvPr id="194" name="円/楕円 193"/>
        <xdr:cNvSpPr/>
      </xdr:nvSpPr>
      <xdr:spPr>
        <a:xfrm>
          <a:off x="2857500" y="1336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80083</xdr:rowOff>
    </xdr:from>
    <xdr:ext cx="469744" cy="259045"/>
    <xdr:sp macro="" textlink="">
      <xdr:nvSpPr>
        <xdr:cNvPr id="195" name="テキスト ボックス 194"/>
        <xdr:cNvSpPr txBox="1"/>
      </xdr:nvSpPr>
      <xdr:spPr>
        <a:xfrm>
          <a:off x="2673427" y="1345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157572</xdr:rowOff>
    </xdr:from>
    <xdr:to>
      <xdr:col>3</xdr:col>
      <xdr:colOff>3175</xdr:colOff>
      <xdr:row>78</xdr:row>
      <xdr:rowOff>87722</xdr:rowOff>
    </xdr:to>
    <xdr:sp macro="" textlink="">
      <xdr:nvSpPr>
        <xdr:cNvPr id="196" name="円/楕円 195"/>
        <xdr:cNvSpPr/>
      </xdr:nvSpPr>
      <xdr:spPr>
        <a:xfrm>
          <a:off x="1968500" y="1335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78849</xdr:rowOff>
    </xdr:from>
    <xdr:ext cx="469744" cy="259045"/>
    <xdr:sp macro="" textlink="">
      <xdr:nvSpPr>
        <xdr:cNvPr id="197" name="テキスト ボックス 196"/>
        <xdr:cNvSpPr txBox="1"/>
      </xdr:nvSpPr>
      <xdr:spPr>
        <a:xfrm>
          <a:off x="1784427" y="1345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167722</xdr:rowOff>
    </xdr:from>
    <xdr:to>
      <xdr:col>1</xdr:col>
      <xdr:colOff>485775</xdr:colOff>
      <xdr:row>78</xdr:row>
      <xdr:rowOff>97872</xdr:rowOff>
    </xdr:to>
    <xdr:sp macro="" textlink="">
      <xdr:nvSpPr>
        <xdr:cNvPr id="198" name="円/楕円 197"/>
        <xdr:cNvSpPr/>
      </xdr:nvSpPr>
      <xdr:spPr>
        <a:xfrm>
          <a:off x="1079500" y="133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88999</xdr:rowOff>
    </xdr:from>
    <xdr:ext cx="469744" cy="259045"/>
    <xdr:sp macro="" textlink="">
      <xdr:nvSpPr>
        <xdr:cNvPr id="199" name="テキスト ボックス 198"/>
        <xdr:cNvSpPr txBox="1"/>
      </xdr:nvSpPr>
      <xdr:spPr>
        <a:xfrm>
          <a:off x="895427" y="1346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127,571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2" name="テキスト ボックス 21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34351</xdr:rowOff>
    </xdr:from>
    <xdr:to>
      <xdr:col>6</xdr:col>
      <xdr:colOff>510540</xdr:colOff>
      <xdr:row>98</xdr:row>
      <xdr:rowOff>98571</xdr:rowOff>
    </xdr:to>
    <xdr:cxnSp macro="">
      <xdr:nvCxnSpPr>
        <xdr:cNvPr id="222" name="直線コネクタ 221"/>
        <xdr:cNvCxnSpPr/>
      </xdr:nvCxnSpPr>
      <xdr:spPr>
        <a:xfrm flipV="1">
          <a:off x="4633595" y="15464851"/>
          <a:ext cx="1270" cy="143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102398</xdr:rowOff>
    </xdr:from>
    <xdr:ext cx="534377" cy="259045"/>
    <xdr:sp macro="" textlink="">
      <xdr:nvSpPr>
        <xdr:cNvPr id="223" name="扶助費最小値テキスト"/>
        <xdr:cNvSpPr txBox="1"/>
      </xdr:nvSpPr>
      <xdr:spPr>
        <a:xfrm>
          <a:off x="4686300" y="1690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54,498</a:t>
          </a:r>
          <a:endParaRPr kumimoji="1" lang="ja-JP" altLang="en-US" sz="1000" b="1">
            <a:latin typeface="ＭＳ Ｐゴシック"/>
          </a:endParaRPr>
        </a:p>
      </xdr:txBody>
    </xdr:sp>
    <xdr:clientData/>
  </xdr:oneCellAnchor>
  <xdr:twoCellAnchor>
    <xdr:from>
      <xdr:col>6</xdr:col>
      <xdr:colOff>422275</xdr:colOff>
      <xdr:row>98</xdr:row>
      <xdr:rowOff>98571</xdr:rowOff>
    </xdr:from>
    <xdr:to>
      <xdr:col>6</xdr:col>
      <xdr:colOff>600075</xdr:colOff>
      <xdr:row>98</xdr:row>
      <xdr:rowOff>98571</xdr:rowOff>
    </xdr:to>
    <xdr:cxnSp macro="">
      <xdr:nvCxnSpPr>
        <xdr:cNvPr id="224" name="直線コネクタ 223"/>
        <xdr:cNvCxnSpPr/>
      </xdr:nvCxnSpPr>
      <xdr:spPr>
        <a:xfrm>
          <a:off x="4546600" y="1690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152478</xdr:rowOff>
    </xdr:from>
    <xdr:ext cx="599010" cy="259045"/>
    <xdr:sp macro="" textlink="">
      <xdr:nvSpPr>
        <xdr:cNvPr id="225" name="扶助費最大値テキスト"/>
        <xdr:cNvSpPr txBox="1"/>
      </xdr:nvSpPr>
      <xdr:spPr>
        <a:xfrm>
          <a:off x="4686300" y="1524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211,521</a:t>
          </a:r>
          <a:endParaRPr kumimoji="1" lang="ja-JP" altLang="en-US" sz="1000" b="1">
            <a:latin typeface="ＭＳ Ｐゴシック"/>
          </a:endParaRPr>
        </a:p>
      </xdr:txBody>
    </xdr:sp>
    <xdr:clientData/>
  </xdr:oneCellAnchor>
  <xdr:twoCellAnchor>
    <xdr:from>
      <xdr:col>6</xdr:col>
      <xdr:colOff>422275</xdr:colOff>
      <xdr:row>90</xdr:row>
      <xdr:rowOff>34351</xdr:rowOff>
    </xdr:from>
    <xdr:to>
      <xdr:col>6</xdr:col>
      <xdr:colOff>600075</xdr:colOff>
      <xdr:row>90</xdr:row>
      <xdr:rowOff>34351</xdr:rowOff>
    </xdr:to>
    <xdr:cxnSp macro="">
      <xdr:nvCxnSpPr>
        <xdr:cNvPr id="226" name="直線コネクタ 225"/>
        <xdr:cNvCxnSpPr/>
      </xdr:nvCxnSpPr>
      <xdr:spPr>
        <a:xfrm>
          <a:off x="4546600" y="1546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50536</xdr:rowOff>
    </xdr:from>
    <xdr:to>
      <xdr:col>6</xdr:col>
      <xdr:colOff>511175</xdr:colOff>
      <xdr:row>95</xdr:row>
      <xdr:rowOff>140816</xdr:rowOff>
    </xdr:to>
    <xdr:cxnSp macro="">
      <xdr:nvCxnSpPr>
        <xdr:cNvPr id="227" name="直線コネクタ 226"/>
        <xdr:cNvCxnSpPr/>
      </xdr:nvCxnSpPr>
      <xdr:spPr>
        <a:xfrm flipV="1">
          <a:off x="3797300" y="16338286"/>
          <a:ext cx="838200" cy="9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1526</xdr:rowOff>
    </xdr:from>
    <xdr:ext cx="599010" cy="259045"/>
    <xdr:sp macro="" textlink="">
      <xdr:nvSpPr>
        <xdr:cNvPr id="228" name="扶助費平均値テキスト"/>
        <xdr:cNvSpPr txBox="1"/>
      </xdr:nvSpPr>
      <xdr:spPr>
        <a:xfrm>
          <a:off x="4686300" y="16289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113,446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23099</xdr:rowOff>
    </xdr:from>
    <xdr:to>
      <xdr:col>6</xdr:col>
      <xdr:colOff>561975</xdr:colOff>
      <xdr:row>95</xdr:row>
      <xdr:rowOff>124699</xdr:rowOff>
    </xdr:to>
    <xdr:sp macro="" textlink="">
      <xdr:nvSpPr>
        <xdr:cNvPr id="229" name="フローチャート : 判断 228"/>
        <xdr:cNvSpPr/>
      </xdr:nvSpPr>
      <xdr:spPr>
        <a:xfrm>
          <a:off x="4584700" y="163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140816</xdr:rowOff>
    </xdr:from>
    <xdr:to>
      <xdr:col>5</xdr:col>
      <xdr:colOff>358775</xdr:colOff>
      <xdr:row>96</xdr:row>
      <xdr:rowOff>2924</xdr:rowOff>
    </xdr:to>
    <xdr:cxnSp macro="">
      <xdr:nvCxnSpPr>
        <xdr:cNvPr id="230" name="直線コネクタ 229"/>
        <xdr:cNvCxnSpPr/>
      </xdr:nvCxnSpPr>
      <xdr:spPr>
        <a:xfrm flipV="1">
          <a:off x="2908300" y="16428566"/>
          <a:ext cx="889000" cy="3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99169</xdr:rowOff>
    </xdr:from>
    <xdr:to>
      <xdr:col>5</xdr:col>
      <xdr:colOff>409575</xdr:colOff>
      <xdr:row>96</xdr:row>
      <xdr:rowOff>29319</xdr:rowOff>
    </xdr:to>
    <xdr:sp macro="" textlink="">
      <xdr:nvSpPr>
        <xdr:cNvPr id="231" name="フローチャート : 判断 230"/>
        <xdr:cNvSpPr/>
      </xdr:nvSpPr>
      <xdr:spPr>
        <a:xfrm>
          <a:off x="3746500" y="1638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20446</xdr:rowOff>
    </xdr:from>
    <xdr:ext cx="599010" cy="259045"/>
    <xdr:sp macro="" textlink="">
      <xdr:nvSpPr>
        <xdr:cNvPr id="232" name="テキスト ボックス 231"/>
        <xdr:cNvSpPr txBox="1"/>
      </xdr:nvSpPr>
      <xdr:spPr>
        <a:xfrm>
          <a:off x="3497794" y="16479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105,127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2924</xdr:rowOff>
    </xdr:from>
    <xdr:to>
      <xdr:col>4</xdr:col>
      <xdr:colOff>155575</xdr:colOff>
      <xdr:row>96</xdr:row>
      <xdr:rowOff>84671</xdr:rowOff>
    </xdr:to>
    <xdr:cxnSp macro="">
      <xdr:nvCxnSpPr>
        <xdr:cNvPr id="233" name="直線コネクタ 232"/>
        <xdr:cNvCxnSpPr/>
      </xdr:nvCxnSpPr>
      <xdr:spPr>
        <a:xfrm flipV="1">
          <a:off x="2019300" y="16462124"/>
          <a:ext cx="889000" cy="8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142684</xdr:rowOff>
    </xdr:from>
    <xdr:to>
      <xdr:col>4</xdr:col>
      <xdr:colOff>206375</xdr:colOff>
      <xdr:row>97</xdr:row>
      <xdr:rowOff>72834</xdr:rowOff>
    </xdr:to>
    <xdr:sp macro="" textlink="">
      <xdr:nvSpPr>
        <xdr:cNvPr id="234" name="フローチャート : 判断 233"/>
        <xdr:cNvSpPr/>
      </xdr:nvSpPr>
      <xdr:spPr>
        <a:xfrm>
          <a:off x="2857500" y="16601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63961</xdr:rowOff>
    </xdr:from>
    <xdr:ext cx="534377" cy="259045"/>
    <xdr:sp macro="" textlink="">
      <xdr:nvSpPr>
        <xdr:cNvPr id="235" name="テキスト ボックス 234"/>
        <xdr:cNvSpPr txBox="1"/>
      </xdr:nvSpPr>
      <xdr:spPr>
        <a:xfrm>
          <a:off x="2641111" y="1669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84671</xdr:rowOff>
    </xdr:from>
    <xdr:to>
      <xdr:col>2</xdr:col>
      <xdr:colOff>638175</xdr:colOff>
      <xdr:row>96</xdr:row>
      <xdr:rowOff>101369</xdr:rowOff>
    </xdr:to>
    <xdr:cxnSp macro="">
      <xdr:nvCxnSpPr>
        <xdr:cNvPr id="236" name="直線コネクタ 235"/>
        <xdr:cNvCxnSpPr/>
      </xdr:nvCxnSpPr>
      <xdr:spPr>
        <a:xfrm flipV="1">
          <a:off x="1130300" y="16543871"/>
          <a:ext cx="889000" cy="1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27251</xdr:rowOff>
    </xdr:from>
    <xdr:to>
      <xdr:col>3</xdr:col>
      <xdr:colOff>3175</xdr:colOff>
      <xdr:row>97</xdr:row>
      <xdr:rowOff>128851</xdr:rowOff>
    </xdr:to>
    <xdr:sp macro="" textlink="">
      <xdr:nvSpPr>
        <xdr:cNvPr id="237" name="フローチャート : 判断 236"/>
        <xdr:cNvSpPr/>
      </xdr:nvSpPr>
      <xdr:spPr>
        <a:xfrm>
          <a:off x="19685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119978</xdr:rowOff>
    </xdr:from>
    <xdr:ext cx="534377" cy="259045"/>
    <xdr:sp macro="" textlink="">
      <xdr:nvSpPr>
        <xdr:cNvPr id="238" name="テキスト ボックス 237"/>
        <xdr:cNvSpPr txBox="1"/>
      </xdr:nvSpPr>
      <xdr:spPr>
        <a:xfrm>
          <a:off x="1752111" y="1675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40894</xdr:rowOff>
    </xdr:from>
    <xdr:to>
      <xdr:col>1</xdr:col>
      <xdr:colOff>485775</xdr:colOff>
      <xdr:row>97</xdr:row>
      <xdr:rowOff>142494</xdr:rowOff>
    </xdr:to>
    <xdr:sp macro="" textlink="">
      <xdr:nvSpPr>
        <xdr:cNvPr id="239" name="フローチャート : 判断 238"/>
        <xdr:cNvSpPr/>
      </xdr:nvSpPr>
      <xdr:spPr>
        <a:xfrm>
          <a:off x="1079500" y="1667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133621</xdr:rowOff>
    </xdr:from>
    <xdr:ext cx="534377" cy="259045"/>
    <xdr:sp macro="" textlink="">
      <xdr:nvSpPr>
        <xdr:cNvPr id="240" name="テキスト ボックス 239"/>
        <xdr:cNvSpPr txBox="1"/>
      </xdr:nvSpPr>
      <xdr:spPr>
        <a:xfrm>
          <a:off x="863111" y="1676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171186</xdr:rowOff>
    </xdr:from>
    <xdr:to>
      <xdr:col>6</xdr:col>
      <xdr:colOff>561975</xdr:colOff>
      <xdr:row>95</xdr:row>
      <xdr:rowOff>101336</xdr:rowOff>
    </xdr:to>
    <xdr:sp macro="" textlink="">
      <xdr:nvSpPr>
        <xdr:cNvPr id="246" name="円/楕円 245"/>
        <xdr:cNvSpPr/>
      </xdr:nvSpPr>
      <xdr:spPr>
        <a:xfrm>
          <a:off x="4584700" y="1628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22613</xdr:rowOff>
    </xdr:from>
    <xdr:ext cx="599010" cy="259045"/>
    <xdr:sp macro="" textlink="">
      <xdr:nvSpPr>
        <xdr:cNvPr id="247" name="扶助費該当値テキスト"/>
        <xdr:cNvSpPr txBox="1"/>
      </xdr:nvSpPr>
      <xdr:spPr>
        <a:xfrm>
          <a:off x="4686300" y="1613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116,001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90016</xdr:rowOff>
    </xdr:from>
    <xdr:to>
      <xdr:col>5</xdr:col>
      <xdr:colOff>409575</xdr:colOff>
      <xdr:row>96</xdr:row>
      <xdr:rowOff>20166</xdr:rowOff>
    </xdr:to>
    <xdr:sp macro="" textlink="">
      <xdr:nvSpPr>
        <xdr:cNvPr id="248" name="円/楕円 247"/>
        <xdr:cNvSpPr/>
      </xdr:nvSpPr>
      <xdr:spPr>
        <a:xfrm>
          <a:off x="3746500" y="1637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36693</xdr:rowOff>
    </xdr:from>
    <xdr:ext cx="599010" cy="259045"/>
    <xdr:sp macro="" textlink="">
      <xdr:nvSpPr>
        <xdr:cNvPr id="249" name="テキスト ボックス 248"/>
        <xdr:cNvSpPr txBox="1"/>
      </xdr:nvSpPr>
      <xdr:spPr>
        <a:xfrm>
          <a:off x="3497794" y="16152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106,128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123574</xdr:rowOff>
    </xdr:from>
    <xdr:to>
      <xdr:col>4</xdr:col>
      <xdr:colOff>206375</xdr:colOff>
      <xdr:row>96</xdr:row>
      <xdr:rowOff>53724</xdr:rowOff>
    </xdr:to>
    <xdr:sp macro="" textlink="">
      <xdr:nvSpPr>
        <xdr:cNvPr id="250" name="円/楕円 249"/>
        <xdr:cNvSpPr/>
      </xdr:nvSpPr>
      <xdr:spPr>
        <a:xfrm>
          <a:off x="2857500" y="1641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70251</xdr:rowOff>
    </xdr:from>
    <xdr:ext cx="599010" cy="259045"/>
    <xdr:sp macro="" textlink="">
      <xdr:nvSpPr>
        <xdr:cNvPr id="251" name="テキスト ボックス 250"/>
        <xdr:cNvSpPr txBox="1"/>
      </xdr:nvSpPr>
      <xdr:spPr>
        <a:xfrm>
          <a:off x="2608794" y="16186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102,458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33871</xdr:rowOff>
    </xdr:from>
    <xdr:to>
      <xdr:col>3</xdr:col>
      <xdr:colOff>3175</xdr:colOff>
      <xdr:row>96</xdr:row>
      <xdr:rowOff>135471</xdr:rowOff>
    </xdr:to>
    <xdr:sp macro="" textlink="">
      <xdr:nvSpPr>
        <xdr:cNvPr id="252" name="円/楕円 251"/>
        <xdr:cNvSpPr/>
      </xdr:nvSpPr>
      <xdr:spPr>
        <a:xfrm>
          <a:off x="1968500" y="1649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151998</xdr:rowOff>
    </xdr:from>
    <xdr:ext cx="534377" cy="259045"/>
    <xdr:sp macro="" textlink="">
      <xdr:nvSpPr>
        <xdr:cNvPr id="253" name="テキスト ボックス 252"/>
        <xdr:cNvSpPr txBox="1"/>
      </xdr:nvSpPr>
      <xdr:spPr>
        <a:xfrm>
          <a:off x="1752111" y="1626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93,518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50569</xdr:rowOff>
    </xdr:from>
    <xdr:to>
      <xdr:col>1</xdr:col>
      <xdr:colOff>485775</xdr:colOff>
      <xdr:row>96</xdr:row>
      <xdr:rowOff>152169</xdr:rowOff>
    </xdr:to>
    <xdr:sp macro="" textlink="">
      <xdr:nvSpPr>
        <xdr:cNvPr id="254" name="円/楕円 253"/>
        <xdr:cNvSpPr/>
      </xdr:nvSpPr>
      <xdr:spPr>
        <a:xfrm>
          <a:off x="1079500" y="1650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168696</xdr:rowOff>
    </xdr:from>
    <xdr:ext cx="534377" cy="259045"/>
    <xdr:sp macro="" textlink="">
      <xdr:nvSpPr>
        <xdr:cNvPr id="255" name="テキスト ボックス 254"/>
        <xdr:cNvSpPr txBox="1"/>
      </xdr:nvSpPr>
      <xdr:spPr>
        <a:xfrm>
          <a:off x="863111" y="1628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91,692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37,388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66" name="テキスト ボックス 265"/>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67" name="直線コネクタ 26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68" name="テキスト ボックス 267"/>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9" name="直線コネクタ 26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0" name="テキスト ボックス 26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1" name="直線コネクタ 27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2" name="テキスト ボックス 27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3" name="直線コネクタ 27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4" name="テキスト ボックス 273"/>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5" name="直線コネクタ 27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6" name="テキスト ボックス 27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7" name="直線コネクタ 27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78" name="テキスト ボックス 27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126376</xdr:rowOff>
    </xdr:from>
    <xdr:to>
      <xdr:col>15</xdr:col>
      <xdr:colOff>180340</xdr:colOff>
      <xdr:row>39</xdr:row>
      <xdr:rowOff>114609</xdr:rowOff>
    </xdr:to>
    <xdr:cxnSp macro="">
      <xdr:nvCxnSpPr>
        <xdr:cNvPr id="282" name="直線コネクタ 281"/>
        <xdr:cNvCxnSpPr/>
      </xdr:nvCxnSpPr>
      <xdr:spPr>
        <a:xfrm flipV="1">
          <a:off x="10475595" y="5269876"/>
          <a:ext cx="1270" cy="1531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118436</xdr:rowOff>
    </xdr:from>
    <xdr:ext cx="534377" cy="259045"/>
    <xdr:sp macro="" textlink="">
      <xdr:nvSpPr>
        <xdr:cNvPr id="283" name="補助費等最小値テキスト"/>
        <xdr:cNvSpPr txBox="1"/>
      </xdr:nvSpPr>
      <xdr:spPr>
        <a:xfrm>
          <a:off x="10528300" y="680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28,555</a:t>
          </a:r>
          <a:endParaRPr kumimoji="1" lang="ja-JP" altLang="en-US" sz="1000" b="1">
            <a:latin typeface="ＭＳ Ｐゴシック"/>
          </a:endParaRPr>
        </a:p>
      </xdr:txBody>
    </xdr:sp>
    <xdr:clientData/>
  </xdr:oneCellAnchor>
  <xdr:twoCellAnchor>
    <xdr:from>
      <xdr:col>15</xdr:col>
      <xdr:colOff>92075</xdr:colOff>
      <xdr:row>39</xdr:row>
      <xdr:rowOff>114609</xdr:rowOff>
    </xdr:from>
    <xdr:to>
      <xdr:col>15</xdr:col>
      <xdr:colOff>269875</xdr:colOff>
      <xdr:row>39</xdr:row>
      <xdr:rowOff>114609</xdr:rowOff>
    </xdr:to>
    <xdr:cxnSp macro="">
      <xdr:nvCxnSpPr>
        <xdr:cNvPr id="284" name="直線コネクタ 283"/>
        <xdr:cNvCxnSpPr/>
      </xdr:nvCxnSpPr>
      <xdr:spPr>
        <a:xfrm>
          <a:off x="10388600" y="6801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73053</xdr:rowOff>
    </xdr:from>
    <xdr:ext cx="599010" cy="259045"/>
    <xdr:sp macro="" textlink="">
      <xdr:nvSpPr>
        <xdr:cNvPr id="285" name="補助費等最大値テキスト"/>
        <xdr:cNvSpPr txBox="1"/>
      </xdr:nvSpPr>
      <xdr:spPr>
        <a:xfrm>
          <a:off x="10528300" y="504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169,224</a:t>
          </a:r>
          <a:endParaRPr kumimoji="1" lang="ja-JP" altLang="en-US" sz="1000" b="1">
            <a:latin typeface="ＭＳ Ｐゴシック"/>
          </a:endParaRPr>
        </a:p>
      </xdr:txBody>
    </xdr:sp>
    <xdr:clientData/>
  </xdr:oneCellAnchor>
  <xdr:twoCellAnchor>
    <xdr:from>
      <xdr:col>15</xdr:col>
      <xdr:colOff>92075</xdr:colOff>
      <xdr:row>30</xdr:row>
      <xdr:rowOff>126376</xdr:rowOff>
    </xdr:from>
    <xdr:to>
      <xdr:col>15</xdr:col>
      <xdr:colOff>269875</xdr:colOff>
      <xdr:row>30</xdr:row>
      <xdr:rowOff>126376</xdr:rowOff>
    </xdr:to>
    <xdr:cxnSp macro="">
      <xdr:nvCxnSpPr>
        <xdr:cNvPr id="286" name="直線コネクタ 285"/>
        <xdr:cNvCxnSpPr/>
      </xdr:nvCxnSpPr>
      <xdr:spPr>
        <a:xfrm>
          <a:off x="10388600" y="5269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122534</xdr:rowOff>
    </xdr:from>
    <xdr:to>
      <xdr:col>15</xdr:col>
      <xdr:colOff>180975</xdr:colOff>
      <xdr:row>38</xdr:row>
      <xdr:rowOff>170833</xdr:rowOff>
    </xdr:to>
    <xdr:cxnSp macro="">
      <xdr:nvCxnSpPr>
        <xdr:cNvPr id="287" name="直線コネクタ 286"/>
        <xdr:cNvCxnSpPr/>
      </xdr:nvCxnSpPr>
      <xdr:spPr>
        <a:xfrm>
          <a:off x="9639300" y="6637634"/>
          <a:ext cx="838200" cy="4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137119</xdr:rowOff>
    </xdr:from>
    <xdr:ext cx="534377" cy="259045"/>
    <xdr:sp macro="" textlink="">
      <xdr:nvSpPr>
        <xdr:cNvPr id="288" name="補助費等平均値テキスト"/>
        <xdr:cNvSpPr txBox="1"/>
      </xdr:nvSpPr>
      <xdr:spPr>
        <a:xfrm>
          <a:off x="10528300" y="6309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55,422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114242</xdr:rowOff>
    </xdr:from>
    <xdr:to>
      <xdr:col>15</xdr:col>
      <xdr:colOff>231775</xdr:colOff>
      <xdr:row>38</xdr:row>
      <xdr:rowOff>44392</xdr:rowOff>
    </xdr:to>
    <xdr:sp macro="" textlink="">
      <xdr:nvSpPr>
        <xdr:cNvPr id="289" name="フローチャート : 判断 288"/>
        <xdr:cNvSpPr/>
      </xdr:nvSpPr>
      <xdr:spPr>
        <a:xfrm>
          <a:off x="10426700" y="64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122534</xdr:rowOff>
    </xdr:from>
    <xdr:to>
      <xdr:col>14</xdr:col>
      <xdr:colOff>28575</xdr:colOff>
      <xdr:row>39</xdr:row>
      <xdr:rowOff>96407</xdr:rowOff>
    </xdr:to>
    <xdr:cxnSp macro="">
      <xdr:nvCxnSpPr>
        <xdr:cNvPr id="290" name="直線コネクタ 289"/>
        <xdr:cNvCxnSpPr/>
      </xdr:nvCxnSpPr>
      <xdr:spPr>
        <a:xfrm flipV="1">
          <a:off x="8750300" y="6637634"/>
          <a:ext cx="889000" cy="14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82009</xdr:rowOff>
    </xdr:from>
    <xdr:to>
      <xdr:col>14</xdr:col>
      <xdr:colOff>79375</xdr:colOff>
      <xdr:row>38</xdr:row>
      <xdr:rowOff>12159</xdr:rowOff>
    </xdr:to>
    <xdr:sp macro="" textlink="">
      <xdr:nvSpPr>
        <xdr:cNvPr id="291" name="フローチャート : 判断 290"/>
        <xdr:cNvSpPr/>
      </xdr:nvSpPr>
      <xdr:spPr>
        <a:xfrm>
          <a:off x="9588500" y="642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28686</xdr:rowOff>
    </xdr:from>
    <xdr:ext cx="534377" cy="259045"/>
    <xdr:sp macro="" textlink="">
      <xdr:nvSpPr>
        <xdr:cNvPr id="292" name="テキスト ボックス 291"/>
        <xdr:cNvSpPr txBox="1"/>
      </xdr:nvSpPr>
      <xdr:spPr>
        <a:xfrm>
          <a:off x="9372111" y="620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58,383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96407</xdr:rowOff>
    </xdr:from>
    <xdr:to>
      <xdr:col>12</xdr:col>
      <xdr:colOff>511175</xdr:colOff>
      <xdr:row>39</xdr:row>
      <xdr:rowOff>135357</xdr:rowOff>
    </xdr:to>
    <xdr:cxnSp macro="">
      <xdr:nvCxnSpPr>
        <xdr:cNvPr id="293" name="直線コネクタ 292"/>
        <xdr:cNvCxnSpPr/>
      </xdr:nvCxnSpPr>
      <xdr:spPr>
        <a:xfrm flipV="1">
          <a:off x="7861300" y="6782957"/>
          <a:ext cx="889000" cy="3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116517</xdr:rowOff>
    </xdr:from>
    <xdr:to>
      <xdr:col>12</xdr:col>
      <xdr:colOff>561975</xdr:colOff>
      <xdr:row>39</xdr:row>
      <xdr:rowOff>46667</xdr:rowOff>
    </xdr:to>
    <xdr:sp macro="" textlink="">
      <xdr:nvSpPr>
        <xdr:cNvPr id="294" name="フローチャート : 判断 293"/>
        <xdr:cNvSpPr/>
      </xdr:nvSpPr>
      <xdr:spPr>
        <a:xfrm>
          <a:off x="8699500" y="663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63194</xdr:rowOff>
    </xdr:from>
    <xdr:ext cx="534377" cy="259045"/>
    <xdr:sp macro="" textlink="">
      <xdr:nvSpPr>
        <xdr:cNvPr id="295" name="テキスト ボックス 294"/>
        <xdr:cNvSpPr txBox="1"/>
      </xdr:nvSpPr>
      <xdr:spPr>
        <a:xfrm>
          <a:off x="8483111" y="640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135357</xdr:rowOff>
    </xdr:from>
    <xdr:to>
      <xdr:col>11</xdr:col>
      <xdr:colOff>307975</xdr:colOff>
      <xdr:row>39</xdr:row>
      <xdr:rowOff>141267</xdr:rowOff>
    </xdr:to>
    <xdr:cxnSp macro="">
      <xdr:nvCxnSpPr>
        <xdr:cNvPr id="296" name="直線コネクタ 295"/>
        <xdr:cNvCxnSpPr/>
      </xdr:nvCxnSpPr>
      <xdr:spPr>
        <a:xfrm flipV="1">
          <a:off x="6972300" y="6821907"/>
          <a:ext cx="889000" cy="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80583</xdr:rowOff>
    </xdr:from>
    <xdr:to>
      <xdr:col>11</xdr:col>
      <xdr:colOff>358775</xdr:colOff>
      <xdr:row>39</xdr:row>
      <xdr:rowOff>10733</xdr:rowOff>
    </xdr:to>
    <xdr:sp macro="" textlink="">
      <xdr:nvSpPr>
        <xdr:cNvPr id="297" name="フローチャート : 判断 296"/>
        <xdr:cNvSpPr/>
      </xdr:nvSpPr>
      <xdr:spPr>
        <a:xfrm>
          <a:off x="7810500" y="659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27260</xdr:rowOff>
    </xdr:from>
    <xdr:ext cx="534377" cy="259045"/>
    <xdr:sp macro="" textlink="">
      <xdr:nvSpPr>
        <xdr:cNvPr id="298" name="テキスト ボックス 297"/>
        <xdr:cNvSpPr txBox="1"/>
      </xdr:nvSpPr>
      <xdr:spPr>
        <a:xfrm>
          <a:off x="7594111" y="637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113970</xdr:rowOff>
    </xdr:from>
    <xdr:to>
      <xdr:col>10</xdr:col>
      <xdr:colOff>155575</xdr:colOff>
      <xdr:row>39</xdr:row>
      <xdr:rowOff>44120</xdr:rowOff>
    </xdr:to>
    <xdr:sp macro="" textlink="">
      <xdr:nvSpPr>
        <xdr:cNvPr id="299" name="フローチャート : 判断 298"/>
        <xdr:cNvSpPr/>
      </xdr:nvSpPr>
      <xdr:spPr>
        <a:xfrm>
          <a:off x="6921500" y="66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60647</xdr:rowOff>
    </xdr:from>
    <xdr:ext cx="534377" cy="259045"/>
    <xdr:sp macro="" textlink="">
      <xdr:nvSpPr>
        <xdr:cNvPr id="300" name="テキスト ボックス 299"/>
        <xdr:cNvSpPr txBox="1"/>
      </xdr:nvSpPr>
      <xdr:spPr>
        <a:xfrm>
          <a:off x="6705111" y="640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120033</xdr:rowOff>
    </xdr:from>
    <xdr:to>
      <xdr:col>15</xdr:col>
      <xdr:colOff>231775</xdr:colOff>
      <xdr:row>39</xdr:row>
      <xdr:rowOff>50183</xdr:rowOff>
    </xdr:to>
    <xdr:sp macro="" textlink="">
      <xdr:nvSpPr>
        <xdr:cNvPr id="306" name="円/楕円 305"/>
        <xdr:cNvSpPr/>
      </xdr:nvSpPr>
      <xdr:spPr>
        <a:xfrm>
          <a:off x="10426700" y="663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34960</xdr:rowOff>
    </xdr:from>
    <xdr:ext cx="534377" cy="259045"/>
    <xdr:sp macro="" textlink="">
      <xdr:nvSpPr>
        <xdr:cNvPr id="307" name="補助費等該当値テキスト"/>
        <xdr:cNvSpPr txBox="1"/>
      </xdr:nvSpPr>
      <xdr:spPr>
        <a:xfrm>
          <a:off x="10528300" y="655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39,140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71734</xdr:rowOff>
    </xdr:from>
    <xdr:to>
      <xdr:col>14</xdr:col>
      <xdr:colOff>79375</xdr:colOff>
      <xdr:row>39</xdr:row>
      <xdr:rowOff>1884</xdr:rowOff>
    </xdr:to>
    <xdr:sp macro="" textlink="">
      <xdr:nvSpPr>
        <xdr:cNvPr id="308" name="円/楕円 307"/>
        <xdr:cNvSpPr/>
      </xdr:nvSpPr>
      <xdr:spPr>
        <a:xfrm>
          <a:off x="9588500" y="658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164461</xdr:rowOff>
    </xdr:from>
    <xdr:ext cx="534377" cy="259045"/>
    <xdr:sp macro="" textlink="">
      <xdr:nvSpPr>
        <xdr:cNvPr id="309" name="テキスト ボックス 308"/>
        <xdr:cNvSpPr txBox="1"/>
      </xdr:nvSpPr>
      <xdr:spPr>
        <a:xfrm>
          <a:off x="9372111" y="667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43,577</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45607</xdr:rowOff>
    </xdr:from>
    <xdr:to>
      <xdr:col>12</xdr:col>
      <xdr:colOff>561975</xdr:colOff>
      <xdr:row>39</xdr:row>
      <xdr:rowOff>147207</xdr:rowOff>
    </xdr:to>
    <xdr:sp macro="" textlink="">
      <xdr:nvSpPr>
        <xdr:cNvPr id="310" name="円/楕円 309"/>
        <xdr:cNvSpPr/>
      </xdr:nvSpPr>
      <xdr:spPr>
        <a:xfrm>
          <a:off x="8699500" y="673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138334</xdr:rowOff>
    </xdr:from>
    <xdr:ext cx="534377" cy="259045"/>
    <xdr:sp macro="" textlink="">
      <xdr:nvSpPr>
        <xdr:cNvPr id="311" name="テキスト ボックス 310"/>
        <xdr:cNvSpPr txBox="1"/>
      </xdr:nvSpPr>
      <xdr:spPr>
        <a:xfrm>
          <a:off x="8483111" y="682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30,227</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84557</xdr:rowOff>
    </xdr:from>
    <xdr:to>
      <xdr:col>11</xdr:col>
      <xdr:colOff>358775</xdr:colOff>
      <xdr:row>40</xdr:row>
      <xdr:rowOff>14707</xdr:rowOff>
    </xdr:to>
    <xdr:sp macro="" textlink="">
      <xdr:nvSpPr>
        <xdr:cNvPr id="312" name="円/楕円 311"/>
        <xdr:cNvSpPr/>
      </xdr:nvSpPr>
      <xdr:spPr>
        <a:xfrm>
          <a:off x="7810500" y="677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40</xdr:row>
      <xdr:rowOff>5834</xdr:rowOff>
    </xdr:from>
    <xdr:ext cx="534377" cy="259045"/>
    <xdr:sp macro="" textlink="">
      <xdr:nvSpPr>
        <xdr:cNvPr id="313" name="テキスト ボックス 312"/>
        <xdr:cNvSpPr txBox="1"/>
      </xdr:nvSpPr>
      <xdr:spPr>
        <a:xfrm>
          <a:off x="7594111" y="686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26,649</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90467</xdr:rowOff>
    </xdr:from>
    <xdr:to>
      <xdr:col>10</xdr:col>
      <xdr:colOff>155575</xdr:colOff>
      <xdr:row>40</xdr:row>
      <xdr:rowOff>20617</xdr:rowOff>
    </xdr:to>
    <xdr:sp macro="" textlink="">
      <xdr:nvSpPr>
        <xdr:cNvPr id="314" name="円/楕円 313"/>
        <xdr:cNvSpPr/>
      </xdr:nvSpPr>
      <xdr:spPr>
        <a:xfrm>
          <a:off x="6921500" y="677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40</xdr:row>
      <xdr:rowOff>11744</xdr:rowOff>
    </xdr:from>
    <xdr:ext cx="534377" cy="259045"/>
    <xdr:sp macro="" textlink="">
      <xdr:nvSpPr>
        <xdr:cNvPr id="315" name="テキスト ボックス 314"/>
        <xdr:cNvSpPr txBox="1"/>
      </xdr:nvSpPr>
      <xdr:spPr>
        <a:xfrm>
          <a:off x="6705111" y="686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26,106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29" name="テキスト ボックス 328"/>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1" name="テキスト ボックス 330"/>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3" name="テキスト ボックス 332"/>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5" name="テキスト ボックス 334"/>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7" name="テキスト ボックス 33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142042</xdr:rowOff>
    </xdr:from>
    <xdr:to>
      <xdr:col>15</xdr:col>
      <xdr:colOff>180340</xdr:colOff>
      <xdr:row>59</xdr:row>
      <xdr:rowOff>7785</xdr:rowOff>
    </xdr:to>
    <xdr:cxnSp macro="">
      <xdr:nvCxnSpPr>
        <xdr:cNvPr id="341" name="直線コネクタ 340"/>
        <xdr:cNvCxnSpPr/>
      </xdr:nvCxnSpPr>
      <xdr:spPr>
        <a:xfrm flipV="1">
          <a:off x="10475595" y="8714542"/>
          <a:ext cx="1270" cy="1408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11612</xdr:rowOff>
    </xdr:from>
    <xdr:ext cx="534377" cy="259045"/>
    <xdr:sp macro="" textlink="">
      <xdr:nvSpPr>
        <xdr:cNvPr id="342" name="普通建設事業費最小値テキスト"/>
        <xdr:cNvSpPr txBox="1"/>
      </xdr:nvSpPr>
      <xdr:spPr>
        <a:xfrm>
          <a:off x="10528300" y="101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27,894</a:t>
          </a:r>
          <a:endParaRPr kumimoji="1" lang="ja-JP" altLang="en-US" sz="1000" b="1">
            <a:latin typeface="ＭＳ Ｐゴシック"/>
          </a:endParaRPr>
        </a:p>
      </xdr:txBody>
    </xdr:sp>
    <xdr:clientData/>
  </xdr:oneCellAnchor>
  <xdr:twoCellAnchor>
    <xdr:from>
      <xdr:col>15</xdr:col>
      <xdr:colOff>92075</xdr:colOff>
      <xdr:row>59</xdr:row>
      <xdr:rowOff>7785</xdr:rowOff>
    </xdr:from>
    <xdr:to>
      <xdr:col>15</xdr:col>
      <xdr:colOff>269875</xdr:colOff>
      <xdr:row>59</xdr:row>
      <xdr:rowOff>7785</xdr:rowOff>
    </xdr:to>
    <xdr:cxnSp macro="">
      <xdr:nvCxnSpPr>
        <xdr:cNvPr id="343" name="直線コネクタ 342"/>
        <xdr:cNvCxnSpPr/>
      </xdr:nvCxnSpPr>
      <xdr:spPr>
        <a:xfrm>
          <a:off x="10388600" y="1012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88719</xdr:rowOff>
    </xdr:from>
    <xdr:ext cx="599010" cy="259045"/>
    <xdr:sp macro="" textlink="">
      <xdr:nvSpPr>
        <xdr:cNvPr id="344" name="普通建設事業費最大値テキスト"/>
        <xdr:cNvSpPr txBox="1"/>
      </xdr:nvSpPr>
      <xdr:spPr>
        <a:xfrm>
          <a:off x="10528300" y="8489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459,283</a:t>
          </a:r>
          <a:endParaRPr kumimoji="1" lang="ja-JP" altLang="en-US" sz="1000" b="1">
            <a:latin typeface="ＭＳ Ｐゴシック"/>
          </a:endParaRPr>
        </a:p>
      </xdr:txBody>
    </xdr:sp>
    <xdr:clientData/>
  </xdr:oneCellAnchor>
  <xdr:twoCellAnchor>
    <xdr:from>
      <xdr:col>15</xdr:col>
      <xdr:colOff>92075</xdr:colOff>
      <xdr:row>50</xdr:row>
      <xdr:rowOff>142042</xdr:rowOff>
    </xdr:from>
    <xdr:to>
      <xdr:col>15</xdr:col>
      <xdr:colOff>269875</xdr:colOff>
      <xdr:row>50</xdr:row>
      <xdr:rowOff>142042</xdr:rowOff>
    </xdr:to>
    <xdr:cxnSp macro="">
      <xdr:nvCxnSpPr>
        <xdr:cNvPr id="345" name="直線コネクタ 344"/>
        <xdr:cNvCxnSpPr/>
      </xdr:nvCxnSpPr>
      <xdr:spPr>
        <a:xfrm>
          <a:off x="10388600" y="871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83334</xdr:rowOff>
    </xdr:from>
    <xdr:to>
      <xdr:col>15</xdr:col>
      <xdr:colOff>180975</xdr:colOff>
      <xdr:row>57</xdr:row>
      <xdr:rowOff>92536</xdr:rowOff>
    </xdr:to>
    <xdr:cxnSp macro="">
      <xdr:nvCxnSpPr>
        <xdr:cNvPr id="346" name="直線コネクタ 345"/>
        <xdr:cNvCxnSpPr/>
      </xdr:nvCxnSpPr>
      <xdr:spPr>
        <a:xfrm>
          <a:off x="9639300" y="9855984"/>
          <a:ext cx="838200" cy="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150753</xdr:rowOff>
    </xdr:from>
    <xdr:ext cx="534377" cy="259045"/>
    <xdr:sp macro="" textlink="">
      <xdr:nvSpPr>
        <xdr:cNvPr id="347" name="普通建設事業費平均値テキスト"/>
        <xdr:cNvSpPr txBox="1"/>
      </xdr:nvSpPr>
      <xdr:spPr>
        <a:xfrm>
          <a:off x="10528300" y="9923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66,954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876</xdr:rowOff>
    </xdr:from>
    <xdr:to>
      <xdr:col>15</xdr:col>
      <xdr:colOff>231775</xdr:colOff>
      <xdr:row>58</xdr:row>
      <xdr:rowOff>102476</xdr:rowOff>
    </xdr:to>
    <xdr:sp macro="" textlink="">
      <xdr:nvSpPr>
        <xdr:cNvPr id="348" name="フローチャート : 判断 347"/>
        <xdr:cNvSpPr/>
      </xdr:nvSpPr>
      <xdr:spPr>
        <a:xfrm>
          <a:off x="10426700" y="994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65568</xdr:rowOff>
    </xdr:from>
    <xdr:to>
      <xdr:col>14</xdr:col>
      <xdr:colOff>28575</xdr:colOff>
      <xdr:row>57</xdr:row>
      <xdr:rowOff>83334</xdr:rowOff>
    </xdr:to>
    <xdr:cxnSp macro="">
      <xdr:nvCxnSpPr>
        <xdr:cNvPr id="349" name="直線コネクタ 348"/>
        <xdr:cNvCxnSpPr/>
      </xdr:nvCxnSpPr>
      <xdr:spPr>
        <a:xfrm>
          <a:off x="8750300" y="9838218"/>
          <a:ext cx="889000" cy="1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11414</xdr:rowOff>
    </xdr:from>
    <xdr:to>
      <xdr:col>14</xdr:col>
      <xdr:colOff>79375</xdr:colOff>
      <xdr:row>58</xdr:row>
      <xdr:rowOff>113014</xdr:rowOff>
    </xdr:to>
    <xdr:sp macro="" textlink="">
      <xdr:nvSpPr>
        <xdr:cNvPr id="350" name="フローチャート : 判断 349"/>
        <xdr:cNvSpPr/>
      </xdr:nvSpPr>
      <xdr:spPr>
        <a:xfrm>
          <a:off x="9588500" y="995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104141</xdr:rowOff>
    </xdr:from>
    <xdr:ext cx="534377" cy="259045"/>
    <xdr:sp macro="" textlink="">
      <xdr:nvSpPr>
        <xdr:cNvPr id="351" name="テキスト ボックス 350"/>
        <xdr:cNvSpPr txBox="1"/>
      </xdr:nvSpPr>
      <xdr:spPr>
        <a:xfrm>
          <a:off x="9372111" y="1004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63,727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65568</xdr:rowOff>
    </xdr:from>
    <xdr:to>
      <xdr:col>12</xdr:col>
      <xdr:colOff>511175</xdr:colOff>
      <xdr:row>57</xdr:row>
      <xdr:rowOff>152985</xdr:rowOff>
    </xdr:to>
    <xdr:cxnSp macro="">
      <xdr:nvCxnSpPr>
        <xdr:cNvPr id="352" name="直線コネクタ 351"/>
        <xdr:cNvCxnSpPr/>
      </xdr:nvCxnSpPr>
      <xdr:spPr>
        <a:xfrm flipV="1">
          <a:off x="7861300" y="9838218"/>
          <a:ext cx="889000" cy="8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3159</xdr:rowOff>
    </xdr:from>
    <xdr:to>
      <xdr:col>12</xdr:col>
      <xdr:colOff>561975</xdr:colOff>
      <xdr:row>58</xdr:row>
      <xdr:rowOff>104759</xdr:rowOff>
    </xdr:to>
    <xdr:sp macro="" textlink="">
      <xdr:nvSpPr>
        <xdr:cNvPr id="353" name="フローチャート : 判断 352"/>
        <xdr:cNvSpPr/>
      </xdr:nvSpPr>
      <xdr:spPr>
        <a:xfrm>
          <a:off x="8699500" y="994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95886</xdr:rowOff>
    </xdr:from>
    <xdr:ext cx="534377" cy="259045"/>
    <xdr:sp macro="" textlink="">
      <xdr:nvSpPr>
        <xdr:cNvPr id="354" name="テキスト ボックス 353"/>
        <xdr:cNvSpPr txBox="1"/>
      </xdr:nvSpPr>
      <xdr:spPr>
        <a:xfrm>
          <a:off x="8483111" y="1003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152985</xdr:rowOff>
    </xdr:from>
    <xdr:to>
      <xdr:col>11</xdr:col>
      <xdr:colOff>307975</xdr:colOff>
      <xdr:row>58</xdr:row>
      <xdr:rowOff>3467</xdr:rowOff>
    </xdr:to>
    <xdr:cxnSp macro="">
      <xdr:nvCxnSpPr>
        <xdr:cNvPr id="355" name="直線コネクタ 354"/>
        <xdr:cNvCxnSpPr/>
      </xdr:nvCxnSpPr>
      <xdr:spPr>
        <a:xfrm flipV="1">
          <a:off x="6972300" y="9925635"/>
          <a:ext cx="889000" cy="2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10667</xdr:rowOff>
    </xdr:from>
    <xdr:to>
      <xdr:col>11</xdr:col>
      <xdr:colOff>358775</xdr:colOff>
      <xdr:row>58</xdr:row>
      <xdr:rowOff>112267</xdr:rowOff>
    </xdr:to>
    <xdr:sp macro="" textlink="">
      <xdr:nvSpPr>
        <xdr:cNvPr id="356" name="フローチャート : 判断 355"/>
        <xdr:cNvSpPr/>
      </xdr:nvSpPr>
      <xdr:spPr>
        <a:xfrm>
          <a:off x="7810500" y="995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103394</xdr:rowOff>
    </xdr:from>
    <xdr:ext cx="534377" cy="259045"/>
    <xdr:sp macro="" textlink="">
      <xdr:nvSpPr>
        <xdr:cNvPr id="357" name="テキスト ボックス 356"/>
        <xdr:cNvSpPr txBox="1"/>
      </xdr:nvSpPr>
      <xdr:spPr>
        <a:xfrm>
          <a:off x="7594111" y="1004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53369</xdr:rowOff>
    </xdr:from>
    <xdr:to>
      <xdr:col>10</xdr:col>
      <xdr:colOff>155575</xdr:colOff>
      <xdr:row>58</xdr:row>
      <xdr:rowOff>154969</xdr:rowOff>
    </xdr:to>
    <xdr:sp macro="" textlink="">
      <xdr:nvSpPr>
        <xdr:cNvPr id="358" name="フローチャート : 判断 357"/>
        <xdr:cNvSpPr/>
      </xdr:nvSpPr>
      <xdr:spPr>
        <a:xfrm>
          <a:off x="6921500" y="9997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146096</xdr:rowOff>
    </xdr:from>
    <xdr:ext cx="534377" cy="259045"/>
    <xdr:sp macro="" textlink="">
      <xdr:nvSpPr>
        <xdr:cNvPr id="359" name="テキスト ボックス 358"/>
        <xdr:cNvSpPr txBox="1"/>
      </xdr:nvSpPr>
      <xdr:spPr>
        <a:xfrm>
          <a:off x="6705111" y="1009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41736</xdr:rowOff>
    </xdr:from>
    <xdr:to>
      <xdr:col>15</xdr:col>
      <xdr:colOff>231775</xdr:colOff>
      <xdr:row>57</xdr:row>
      <xdr:rowOff>143336</xdr:rowOff>
    </xdr:to>
    <xdr:sp macro="" textlink="">
      <xdr:nvSpPr>
        <xdr:cNvPr id="365" name="円/楕円 364"/>
        <xdr:cNvSpPr/>
      </xdr:nvSpPr>
      <xdr:spPr>
        <a:xfrm>
          <a:off x="10426700" y="981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64613</xdr:rowOff>
    </xdr:from>
    <xdr:ext cx="599010" cy="259045"/>
    <xdr:sp macro="" textlink="">
      <xdr:nvSpPr>
        <xdr:cNvPr id="366" name="普通建設事業費該当値テキスト"/>
        <xdr:cNvSpPr txBox="1"/>
      </xdr:nvSpPr>
      <xdr:spPr>
        <a:xfrm>
          <a:off x="10528300" y="9665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106,942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32534</xdr:rowOff>
    </xdr:from>
    <xdr:to>
      <xdr:col>14</xdr:col>
      <xdr:colOff>79375</xdr:colOff>
      <xdr:row>57</xdr:row>
      <xdr:rowOff>134134</xdr:rowOff>
    </xdr:to>
    <xdr:sp macro="" textlink="">
      <xdr:nvSpPr>
        <xdr:cNvPr id="367" name="円/楕円 366"/>
        <xdr:cNvSpPr/>
      </xdr:nvSpPr>
      <xdr:spPr>
        <a:xfrm>
          <a:off x="9588500" y="980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150661</xdr:rowOff>
    </xdr:from>
    <xdr:ext cx="599010" cy="259045"/>
    <xdr:sp macro="" textlink="">
      <xdr:nvSpPr>
        <xdr:cNvPr id="368" name="テキスト ボックス 367"/>
        <xdr:cNvSpPr txBox="1"/>
      </xdr:nvSpPr>
      <xdr:spPr>
        <a:xfrm>
          <a:off x="9339794" y="9580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109,760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14768</xdr:rowOff>
    </xdr:from>
    <xdr:to>
      <xdr:col>12</xdr:col>
      <xdr:colOff>561975</xdr:colOff>
      <xdr:row>57</xdr:row>
      <xdr:rowOff>116368</xdr:rowOff>
    </xdr:to>
    <xdr:sp macro="" textlink="">
      <xdr:nvSpPr>
        <xdr:cNvPr id="369" name="円/楕円 368"/>
        <xdr:cNvSpPr/>
      </xdr:nvSpPr>
      <xdr:spPr>
        <a:xfrm>
          <a:off x="8699500" y="978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132895</xdr:rowOff>
    </xdr:from>
    <xdr:ext cx="599010" cy="259045"/>
    <xdr:sp macro="" textlink="">
      <xdr:nvSpPr>
        <xdr:cNvPr id="370" name="テキスト ボックス 369"/>
        <xdr:cNvSpPr txBox="1"/>
      </xdr:nvSpPr>
      <xdr:spPr>
        <a:xfrm>
          <a:off x="8450794" y="956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115,200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102185</xdr:rowOff>
    </xdr:from>
    <xdr:to>
      <xdr:col>11</xdr:col>
      <xdr:colOff>358775</xdr:colOff>
      <xdr:row>58</xdr:row>
      <xdr:rowOff>32335</xdr:rowOff>
    </xdr:to>
    <xdr:sp macro="" textlink="">
      <xdr:nvSpPr>
        <xdr:cNvPr id="371" name="円/楕円 370"/>
        <xdr:cNvSpPr/>
      </xdr:nvSpPr>
      <xdr:spPr>
        <a:xfrm>
          <a:off x="7810500" y="987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48862</xdr:rowOff>
    </xdr:from>
    <xdr:ext cx="534377" cy="259045"/>
    <xdr:sp macro="" textlink="">
      <xdr:nvSpPr>
        <xdr:cNvPr id="372" name="テキスト ボックス 371"/>
        <xdr:cNvSpPr txBox="1"/>
      </xdr:nvSpPr>
      <xdr:spPr>
        <a:xfrm>
          <a:off x="7594111" y="965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88,432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124117</xdr:rowOff>
    </xdr:from>
    <xdr:to>
      <xdr:col>10</xdr:col>
      <xdr:colOff>155575</xdr:colOff>
      <xdr:row>58</xdr:row>
      <xdr:rowOff>54267</xdr:rowOff>
    </xdr:to>
    <xdr:sp macro="" textlink="">
      <xdr:nvSpPr>
        <xdr:cNvPr id="373" name="円/楕円 372"/>
        <xdr:cNvSpPr/>
      </xdr:nvSpPr>
      <xdr:spPr>
        <a:xfrm>
          <a:off x="6921500" y="989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70794</xdr:rowOff>
    </xdr:from>
    <xdr:ext cx="534377" cy="259045"/>
    <xdr:sp macro="" textlink="">
      <xdr:nvSpPr>
        <xdr:cNvPr id="374" name="テキスト ボックス 373"/>
        <xdr:cNvSpPr txBox="1"/>
      </xdr:nvSpPr>
      <xdr:spPr>
        <a:xfrm>
          <a:off x="6705111" y="967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81,716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26,794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2" name="テキスト ボックス 39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76450</xdr:rowOff>
    </xdr:from>
    <xdr:to>
      <xdr:col>15</xdr:col>
      <xdr:colOff>180340</xdr:colOff>
      <xdr:row>79</xdr:row>
      <xdr:rowOff>43848</xdr:rowOff>
    </xdr:to>
    <xdr:cxnSp macro="">
      <xdr:nvCxnSpPr>
        <xdr:cNvPr id="398" name="直線コネクタ 397"/>
        <xdr:cNvCxnSpPr/>
      </xdr:nvCxnSpPr>
      <xdr:spPr>
        <a:xfrm flipV="1">
          <a:off x="10475595" y="12249400"/>
          <a:ext cx="1270" cy="1338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47675</xdr:rowOff>
    </xdr:from>
    <xdr:ext cx="378565" cy="259045"/>
    <xdr:sp macro="" textlink="">
      <xdr:nvSpPr>
        <xdr:cNvPr id="399" name="普通建設事業費 （ うち新規整備　）最小値テキスト"/>
        <xdr:cNvSpPr txBox="1"/>
      </xdr:nvSpPr>
      <xdr:spPr>
        <a:xfrm>
          <a:off x="10528300" y="13592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0" name="直線コネクタ 399"/>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23127</xdr:rowOff>
    </xdr:from>
    <xdr:ext cx="599010" cy="259045"/>
    <xdr:sp macro="" textlink="">
      <xdr:nvSpPr>
        <xdr:cNvPr id="401" name="普通建設事業費 （ うち新規整備　）最大値テキスト"/>
        <xdr:cNvSpPr txBox="1"/>
      </xdr:nvSpPr>
      <xdr:spPr>
        <a:xfrm>
          <a:off x="10528300" y="12024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351,601</a:t>
          </a:r>
          <a:endParaRPr kumimoji="1" lang="ja-JP" altLang="en-US" sz="1000" b="1">
            <a:latin typeface="ＭＳ Ｐゴシック"/>
          </a:endParaRPr>
        </a:p>
      </xdr:txBody>
    </xdr:sp>
    <xdr:clientData/>
  </xdr:oneCellAnchor>
  <xdr:twoCellAnchor>
    <xdr:from>
      <xdr:col>15</xdr:col>
      <xdr:colOff>92075</xdr:colOff>
      <xdr:row>71</xdr:row>
      <xdr:rowOff>76450</xdr:rowOff>
    </xdr:from>
    <xdr:to>
      <xdr:col>15</xdr:col>
      <xdr:colOff>269875</xdr:colOff>
      <xdr:row>71</xdr:row>
      <xdr:rowOff>76450</xdr:rowOff>
    </xdr:to>
    <xdr:cxnSp macro="">
      <xdr:nvCxnSpPr>
        <xdr:cNvPr id="402" name="直線コネクタ 401"/>
        <xdr:cNvCxnSpPr/>
      </xdr:nvCxnSpPr>
      <xdr:spPr>
        <a:xfrm>
          <a:off x="10388600" y="1224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130243</xdr:rowOff>
    </xdr:from>
    <xdr:to>
      <xdr:col>15</xdr:col>
      <xdr:colOff>180975</xdr:colOff>
      <xdr:row>78</xdr:row>
      <xdr:rowOff>143072</xdr:rowOff>
    </xdr:to>
    <xdr:cxnSp macro="">
      <xdr:nvCxnSpPr>
        <xdr:cNvPr id="403" name="直線コネクタ 402"/>
        <xdr:cNvCxnSpPr/>
      </xdr:nvCxnSpPr>
      <xdr:spPr>
        <a:xfrm>
          <a:off x="9639300" y="13331893"/>
          <a:ext cx="838200" cy="18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90823</xdr:rowOff>
    </xdr:from>
    <xdr:ext cx="534377" cy="259045"/>
    <xdr:sp macro="" textlink="">
      <xdr:nvSpPr>
        <xdr:cNvPr id="404" name="普通建設事業費 （ うち新規整備　）平均値テキスト"/>
        <xdr:cNvSpPr txBox="1"/>
      </xdr:nvSpPr>
      <xdr:spPr>
        <a:xfrm>
          <a:off x="10528300" y="134639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13,833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112396</xdr:rowOff>
    </xdr:from>
    <xdr:to>
      <xdr:col>15</xdr:col>
      <xdr:colOff>231775</xdr:colOff>
      <xdr:row>79</xdr:row>
      <xdr:rowOff>42546</xdr:rowOff>
    </xdr:to>
    <xdr:sp macro="" textlink="">
      <xdr:nvSpPr>
        <xdr:cNvPr id="405" name="フローチャート : 判断 404"/>
        <xdr:cNvSpPr/>
      </xdr:nvSpPr>
      <xdr:spPr>
        <a:xfrm>
          <a:off x="10426700" y="134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130243</xdr:rowOff>
    </xdr:from>
    <xdr:to>
      <xdr:col>14</xdr:col>
      <xdr:colOff>28575</xdr:colOff>
      <xdr:row>78</xdr:row>
      <xdr:rowOff>2800</xdr:rowOff>
    </xdr:to>
    <xdr:cxnSp macro="">
      <xdr:nvCxnSpPr>
        <xdr:cNvPr id="406" name="直線コネクタ 405"/>
        <xdr:cNvCxnSpPr/>
      </xdr:nvCxnSpPr>
      <xdr:spPr>
        <a:xfrm flipV="1">
          <a:off x="8750300" y="13331893"/>
          <a:ext cx="889000" cy="4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56896</xdr:rowOff>
    </xdr:from>
    <xdr:to>
      <xdr:col>14</xdr:col>
      <xdr:colOff>79375</xdr:colOff>
      <xdr:row>78</xdr:row>
      <xdr:rowOff>158496</xdr:rowOff>
    </xdr:to>
    <xdr:sp macro="" textlink="">
      <xdr:nvSpPr>
        <xdr:cNvPr id="407" name="フローチャート : 判断 406"/>
        <xdr:cNvSpPr/>
      </xdr:nvSpPr>
      <xdr:spPr>
        <a:xfrm>
          <a:off x="9588500" y="134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149623</xdr:rowOff>
    </xdr:from>
    <xdr:ext cx="534377" cy="259045"/>
    <xdr:sp macro="" textlink="">
      <xdr:nvSpPr>
        <xdr:cNvPr id="408" name="テキスト ボックス 407"/>
        <xdr:cNvSpPr txBox="1"/>
      </xdr:nvSpPr>
      <xdr:spPr>
        <a:xfrm>
          <a:off x="9372111" y="1352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28,400</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58305</xdr:rowOff>
    </xdr:from>
    <xdr:to>
      <xdr:col>12</xdr:col>
      <xdr:colOff>561975</xdr:colOff>
      <xdr:row>78</xdr:row>
      <xdr:rowOff>159905</xdr:rowOff>
    </xdr:to>
    <xdr:sp macro="" textlink="">
      <xdr:nvSpPr>
        <xdr:cNvPr id="409" name="フローチャート : 判断 408"/>
        <xdr:cNvSpPr/>
      </xdr:nvSpPr>
      <xdr:spPr>
        <a:xfrm>
          <a:off x="8699500" y="1343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151032</xdr:rowOff>
    </xdr:from>
    <xdr:ext cx="534377" cy="259045"/>
    <xdr:sp macro="" textlink="">
      <xdr:nvSpPr>
        <xdr:cNvPr id="410" name="テキスト ボックス 409"/>
        <xdr:cNvSpPr txBox="1"/>
      </xdr:nvSpPr>
      <xdr:spPr>
        <a:xfrm>
          <a:off x="8483111" y="1352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92272</xdr:rowOff>
    </xdr:from>
    <xdr:to>
      <xdr:col>15</xdr:col>
      <xdr:colOff>231775</xdr:colOff>
      <xdr:row>79</xdr:row>
      <xdr:rowOff>22422</xdr:rowOff>
    </xdr:to>
    <xdr:sp macro="" textlink="">
      <xdr:nvSpPr>
        <xdr:cNvPr id="416" name="円/楕円 415"/>
        <xdr:cNvSpPr/>
      </xdr:nvSpPr>
      <xdr:spPr>
        <a:xfrm>
          <a:off x="10426700" y="1346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51649</xdr:rowOff>
    </xdr:from>
    <xdr:ext cx="534377" cy="259045"/>
    <xdr:sp macro="" textlink="">
      <xdr:nvSpPr>
        <xdr:cNvPr id="417" name="普通建設事業費 （ うち新規整備　）該当値テキスト"/>
        <xdr:cNvSpPr txBox="1"/>
      </xdr:nvSpPr>
      <xdr:spPr>
        <a:xfrm>
          <a:off x="10528300" y="1325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19,115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79443</xdr:rowOff>
    </xdr:from>
    <xdr:to>
      <xdr:col>14</xdr:col>
      <xdr:colOff>79375</xdr:colOff>
      <xdr:row>78</xdr:row>
      <xdr:rowOff>9593</xdr:rowOff>
    </xdr:to>
    <xdr:sp macro="" textlink="">
      <xdr:nvSpPr>
        <xdr:cNvPr id="418" name="円/楕円 417"/>
        <xdr:cNvSpPr/>
      </xdr:nvSpPr>
      <xdr:spPr>
        <a:xfrm>
          <a:off x="9588500" y="1328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26120</xdr:rowOff>
    </xdr:from>
    <xdr:ext cx="534377" cy="259045"/>
    <xdr:sp macro="" textlink="">
      <xdr:nvSpPr>
        <xdr:cNvPr id="419" name="テキスト ボックス 418"/>
        <xdr:cNvSpPr txBox="1"/>
      </xdr:nvSpPr>
      <xdr:spPr>
        <a:xfrm>
          <a:off x="9372111" y="1305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67,482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123450</xdr:rowOff>
    </xdr:from>
    <xdr:to>
      <xdr:col>12</xdr:col>
      <xdr:colOff>561975</xdr:colOff>
      <xdr:row>78</xdr:row>
      <xdr:rowOff>53600</xdr:rowOff>
    </xdr:to>
    <xdr:sp macro="" textlink="">
      <xdr:nvSpPr>
        <xdr:cNvPr id="420" name="円/楕円 419"/>
        <xdr:cNvSpPr/>
      </xdr:nvSpPr>
      <xdr:spPr>
        <a:xfrm>
          <a:off x="8699500" y="13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70127</xdr:rowOff>
    </xdr:from>
    <xdr:ext cx="534377" cy="259045"/>
    <xdr:sp macro="" textlink="">
      <xdr:nvSpPr>
        <xdr:cNvPr id="421" name="テキスト ボックス 420"/>
        <xdr:cNvSpPr txBox="1"/>
      </xdr:nvSpPr>
      <xdr:spPr>
        <a:xfrm>
          <a:off x="8483111" y="1310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55,932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2" name="直線コネクタ 431"/>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3" name="テキスト ボックス 432"/>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4" name="直線コネクタ 43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35" name="テキスト ボックス 434"/>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36" name="直線コネクタ 435"/>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37" name="テキスト ボックス 436"/>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9" name="テキスト ボックス 43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0" name="直線コネクタ 439"/>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54627</xdr:rowOff>
    </xdr:from>
    <xdr:ext cx="531299" cy="259045"/>
    <xdr:sp macro="" textlink="">
      <xdr:nvSpPr>
        <xdr:cNvPr id="441" name="テキスト ボックス 440"/>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4" name="直線コネクタ 443"/>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45" name="テキスト ボックス 444"/>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145458</xdr:rowOff>
    </xdr:from>
    <xdr:to>
      <xdr:col>15</xdr:col>
      <xdr:colOff>180340</xdr:colOff>
      <xdr:row>98</xdr:row>
      <xdr:rowOff>130184</xdr:rowOff>
    </xdr:to>
    <xdr:cxnSp macro="">
      <xdr:nvCxnSpPr>
        <xdr:cNvPr id="449" name="直線コネクタ 448"/>
        <xdr:cNvCxnSpPr/>
      </xdr:nvCxnSpPr>
      <xdr:spPr>
        <a:xfrm flipV="1">
          <a:off x="10475595" y="15575958"/>
          <a:ext cx="1270" cy="135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134011</xdr:rowOff>
    </xdr:from>
    <xdr:ext cx="534377" cy="259045"/>
    <xdr:sp macro="" textlink="">
      <xdr:nvSpPr>
        <xdr:cNvPr id="450" name="普通建設事業費 （ うち更新整備　）最小値テキスト"/>
        <xdr:cNvSpPr txBox="1"/>
      </xdr:nvSpPr>
      <xdr:spPr>
        <a:xfrm>
          <a:off x="10528300" y="1693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12,666</a:t>
          </a:r>
          <a:endParaRPr kumimoji="1" lang="ja-JP" altLang="en-US" sz="1000" b="1">
            <a:latin typeface="ＭＳ Ｐゴシック"/>
          </a:endParaRPr>
        </a:p>
      </xdr:txBody>
    </xdr:sp>
    <xdr:clientData/>
  </xdr:oneCellAnchor>
  <xdr:twoCellAnchor>
    <xdr:from>
      <xdr:col>15</xdr:col>
      <xdr:colOff>92075</xdr:colOff>
      <xdr:row>98</xdr:row>
      <xdr:rowOff>130184</xdr:rowOff>
    </xdr:from>
    <xdr:to>
      <xdr:col>15</xdr:col>
      <xdr:colOff>269875</xdr:colOff>
      <xdr:row>98</xdr:row>
      <xdr:rowOff>130184</xdr:rowOff>
    </xdr:to>
    <xdr:cxnSp macro="">
      <xdr:nvCxnSpPr>
        <xdr:cNvPr id="451" name="直線コネクタ 450"/>
        <xdr:cNvCxnSpPr/>
      </xdr:nvCxnSpPr>
      <xdr:spPr>
        <a:xfrm>
          <a:off x="10388600" y="1693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92135</xdr:rowOff>
    </xdr:from>
    <xdr:ext cx="599010" cy="259045"/>
    <xdr:sp macro="" textlink="">
      <xdr:nvSpPr>
        <xdr:cNvPr id="452" name="普通建設事業費 （ うち更新整備　）最大値テキスト"/>
        <xdr:cNvSpPr txBox="1"/>
      </xdr:nvSpPr>
      <xdr:spPr>
        <a:xfrm>
          <a:off x="10528300" y="15351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107,597</a:t>
          </a:r>
          <a:endParaRPr kumimoji="1" lang="ja-JP" altLang="en-US" sz="1000" b="1">
            <a:latin typeface="ＭＳ Ｐゴシック"/>
          </a:endParaRPr>
        </a:p>
      </xdr:txBody>
    </xdr:sp>
    <xdr:clientData/>
  </xdr:oneCellAnchor>
  <xdr:twoCellAnchor>
    <xdr:from>
      <xdr:col>15</xdr:col>
      <xdr:colOff>92075</xdr:colOff>
      <xdr:row>90</xdr:row>
      <xdr:rowOff>145458</xdr:rowOff>
    </xdr:from>
    <xdr:to>
      <xdr:col>15</xdr:col>
      <xdr:colOff>269875</xdr:colOff>
      <xdr:row>90</xdr:row>
      <xdr:rowOff>145458</xdr:rowOff>
    </xdr:to>
    <xdr:cxnSp macro="">
      <xdr:nvCxnSpPr>
        <xdr:cNvPr id="453" name="直線コネクタ 452"/>
        <xdr:cNvCxnSpPr/>
      </xdr:nvCxnSpPr>
      <xdr:spPr>
        <a:xfrm>
          <a:off x="10388600" y="15575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60176</xdr:rowOff>
    </xdr:from>
    <xdr:to>
      <xdr:col>15</xdr:col>
      <xdr:colOff>180975</xdr:colOff>
      <xdr:row>97</xdr:row>
      <xdr:rowOff>6527</xdr:rowOff>
    </xdr:to>
    <xdr:cxnSp macro="">
      <xdr:nvCxnSpPr>
        <xdr:cNvPr id="454" name="直線コネクタ 453"/>
        <xdr:cNvCxnSpPr/>
      </xdr:nvCxnSpPr>
      <xdr:spPr>
        <a:xfrm flipV="1">
          <a:off x="9639300" y="16005026"/>
          <a:ext cx="838200" cy="63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110203</xdr:rowOff>
    </xdr:from>
    <xdr:ext cx="534377" cy="259045"/>
    <xdr:sp macro="" textlink="">
      <xdr:nvSpPr>
        <xdr:cNvPr id="455" name="普通建設事業費 （ うち更新整備　）平均値テキスト"/>
        <xdr:cNvSpPr txBox="1"/>
      </xdr:nvSpPr>
      <xdr:spPr>
        <a:xfrm>
          <a:off x="10528300" y="16397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131776</xdr:rowOff>
    </xdr:from>
    <xdr:to>
      <xdr:col>15</xdr:col>
      <xdr:colOff>231775</xdr:colOff>
      <xdr:row>96</xdr:row>
      <xdr:rowOff>61926</xdr:rowOff>
    </xdr:to>
    <xdr:sp macro="" textlink="">
      <xdr:nvSpPr>
        <xdr:cNvPr id="456" name="フローチャート : 判断 455"/>
        <xdr:cNvSpPr/>
      </xdr:nvSpPr>
      <xdr:spPr>
        <a:xfrm>
          <a:off x="10426700" y="1641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118625</xdr:rowOff>
    </xdr:from>
    <xdr:to>
      <xdr:col>14</xdr:col>
      <xdr:colOff>28575</xdr:colOff>
      <xdr:row>97</xdr:row>
      <xdr:rowOff>6527</xdr:rowOff>
    </xdr:to>
    <xdr:cxnSp macro="">
      <xdr:nvCxnSpPr>
        <xdr:cNvPr id="457" name="直線コネクタ 456"/>
        <xdr:cNvCxnSpPr/>
      </xdr:nvCxnSpPr>
      <xdr:spPr>
        <a:xfrm>
          <a:off x="8750300" y="16406375"/>
          <a:ext cx="889000" cy="23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31750</xdr:rowOff>
    </xdr:from>
    <xdr:to>
      <xdr:col>14</xdr:col>
      <xdr:colOff>79375</xdr:colOff>
      <xdr:row>97</xdr:row>
      <xdr:rowOff>133350</xdr:rowOff>
    </xdr:to>
    <xdr:sp macro="" textlink="">
      <xdr:nvSpPr>
        <xdr:cNvPr id="458" name="フローチャート : 判断 457"/>
        <xdr:cNvSpPr/>
      </xdr:nvSpPr>
      <xdr:spPr>
        <a:xfrm>
          <a:off x="9588500" y="1666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124477</xdr:rowOff>
    </xdr:from>
    <xdr:ext cx="534377" cy="259045"/>
    <xdr:sp macro="" textlink="">
      <xdr:nvSpPr>
        <xdr:cNvPr id="459" name="テキスト ボックス 458"/>
        <xdr:cNvSpPr txBox="1"/>
      </xdr:nvSpPr>
      <xdr:spPr>
        <a:xfrm>
          <a:off x="9372111" y="1675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28,000</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63412</xdr:rowOff>
    </xdr:from>
    <xdr:to>
      <xdr:col>12</xdr:col>
      <xdr:colOff>561975</xdr:colOff>
      <xdr:row>97</xdr:row>
      <xdr:rowOff>165012</xdr:rowOff>
    </xdr:to>
    <xdr:sp macro="" textlink="">
      <xdr:nvSpPr>
        <xdr:cNvPr id="460" name="フローチャート : 判断 459"/>
        <xdr:cNvSpPr/>
      </xdr:nvSpPr>
      <xdr:spPr>
        <a:xfrm>
          <a:off x="8699500" y="1669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156139</xdr:rowOff>
    </xdr:from>
    <xdr:ext cx="534377" cy="259045"/>
    <xdr:sp macro="" textlink="">
      <xdr:nvSpPr>
        <xdr:cNvPr id="461" name="テキスト ボックス 460"/>
        <xdr:cNvSpPr txBox="1"/>
      </xdr:nvSpPr>
      <xdr:spPr>
        <a:xfrm>
          <a:off x="8483111" y="1678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93</xdr:row>
      <xdr:rowOff>9376</xdr:rowOff>
    </xdr:from>
    <xdr:to>
      <xdr:col>15</xdr:col>
      <xdr:colOff>231775</xdr:colOff>
      <xdr:row>93</xdr:row>
      <xdr:rowOff>110976</xdr:rowOff>
    </xdr:to>
    <xdr:sp macro="" textlink="">
      <xdr:nvSpPr>
        <xdr:cNvPr id="467" name="円/楕円 466"/>
        <xdr:cNvSpPr/>
      </xdr:nvSpPr>
      <xdr:spPr>
        <a:xfrm>
          <a:off x="10426700" y="1595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32253</xdr:rowOff>
    </xdr:from>
    <xdr:ext cx="534377" cy="259045"/>
    <xdr:sp macro="" textlink="">
      <xdr:nvSpPr>
        <xdr:cNvPr id="468" name="普通建設事業費 （ うち更新整備　）該当値テキスト"/>
        <xdr:cNvSpPr txBox="1"/>
      </xdr:nvSpPr>
      <xdr:spPr>
        <a:xfrm>
          <a:off x="10528300" y="1580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77,566</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127177</xdr:rowOff>
    </xdr:from>
    <xdr:to>
      <xdr:col>14</xdr:col>
      <xdr:colOff>79375</xdr:colOff>
      <xdr:row>97</xdr:row>
      <xdr:rowOff>57327</xdr:rowOff>
    </xdr:to>
    <xdr:sp macro="" textlink="">
      <xdr:nvSpPr>
        <xdr:cNvPr id="469" name="円/楕円 468"/>
        <xdr:cNvSpPr/>
      </xdr:nvSpPr>
      <xdr:spPr>
        <a:xfrm>
          <a:off x="9588500" y="1658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73854</xdr:rowOff>
    </xdr:from>
    <xdr:ext cx="534377" cy="259045"/>
    <xdr:sp macro="" textlink="">
      <xdr:nvSpPr>
        <xdr:cNvPr id="470" name="テキスト ボックス 469"/>
        <xdr:cNvSpPr txBox="1"/>
      </xdr:nvSpPr>
      <xdr:spPr>
        <a:xfrm>
          <a:off x="9372111" y="1636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33,321</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67825</xdr:rowOff>
    </xdr:from>
    <xdr:to>
      <xdr:col>12</xdr:col>
      <xdr:colOff>561975</xdr:colOff>
      <xdr:row>95</xdr:row>
      <xdr:rowOff>169425</xdr:rowOff>
    </xdr:to>
    <xdr:sp macro="" textlink="">
      <xdr:nvSpPr>
        <xdr:cNvPr id="471" name="円/楕円 470"/>
        <xdr:cNvSpPr/>
      </xdr:nvSpPr>
      <xdr:spPr>
        <a:xfrm>
          <a:off x="8699500" y="1635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14502</xdr:rowOff>
    </xdr:from>
    <xdr:ext cx="534377" cy="259045"/>
    <xdr:sp macro="" textlink="">
      <xdr:nvSpPr>
        <xdr:cNvPr id="472" name="テキスト ボックス 471"/>
        <xdr:cNvSpPr txBox="1"/>
      </xdr:nvSpPr>
      <xdr:spPr>
        <a:xfrm>
          <a:off x="8483111" y="1613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49,475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3" name="直線コネクタ 48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4" name="テキスト ボックス 48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5" name="直線コネクタ 48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6" name="テキスト ボックス 48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7" name="直線コネクタ 48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8" name="テキスト ボックス 48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9" name="直線コネクタ 48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0" name="テキスト ボックス 48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1" name="直線コネクタ 49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2" name="テキスト ボックス 49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3" name="直線コネクタ 49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4" name="テキスト ボックス 49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6" name="テキスト ボックス 49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144582</xdr:rowOff>
    </xdr:from>
    <xdr:to>
      <xdr:col>23</xdr:col>
      <xdr:colOff>516889</xdr:colOff>
      <xdr:row>39</xdr:row>
      <xdr:rowOff>98878</xdr:rowOff>
    </xdr:to>
    <xdr:cxnSp macro="">
      <xdr:nvCxnSpPr>
        <xdr:cNvPr id="498" name="直線コネクタ 497"/>
        <xdr:cNvCxnSpPr/>
      </xdr:nvCxnSpPr>
      <xdr:spPr>
        <a:xfrm flipV="1">
          <a:off x="16317595" y="5288082"/>
          <a:ext cx="1269" cy="1497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9"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0" name="直線コネクタ 49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91259</xdr:rowOff>
    </xdr:from>
    <xdr:ext cx="534377" cy="259045"/>
    <xdr:sp macro="" textlink="">
      <xdr:nvSpPr>
        <xdr:cNvPr id="501" name="災害復旧事業費最大値テキスト"/>
        <xdr:cNvSpPr txBox="1"/>
      </xdr:nvSpPr>
      <xdr:spPr>
        <a:xfrm>
          <a:off x="16370300" y="506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91,701</a:t>
          </a:r>
          <a:endParaRPr kumimoji="1" lang="ja-JP" altLang="en-US" sz="1000" b="1">
            <a:latin typeface="ＭＳ Ｐゴシック"/>
          </a:endParaRPr>
        </a:p>
      </xdr:txBody>
    </xdr:sp>
    <xdr:clientData/>
  </xdr:oneCellAnchor>
  <xdr:twoCellAnchor>
    <xdr:from>
      <xdr:col>23</xdr:col>
      <xdr:colOff>428625</xdr:colOff>
      <xdr:row>30</xdr:row>
      <xdr:rowOff>144582</xdr:rowOff>
    </xdr:from>
    <xdr:to>
      <xdr:col>23</xdr:col>
      <xdr:colOff>606425</xdr:colOff>
      <xdr:row>30</xdr:row>
      <xdr:rowOff>144582</xdr:rowOff>
    </xdr:to>
    <xdr:cxnSp macro="">
      <xdr:nvCxnSpPr>
        <xdr:cNvPr id="502" name="直線コネクタ 501"/>
        <xdr:cNvCxnSpPr/>
      </xdr:nvCxnSpPr>
      <xdr:spPr>
        <a:xfrm>
          <a:off x="16230600" y="528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165629</xdr:rowOff>
    </xdr:from>
    <xdr:to>
      <xdr:col>23</xdr:col>
      <xdr:colOff>517525</xdr:colOff>
      <xdr:row>39</xdr:row>
      <xdr:rowOff>20534</xdr:rowOff>
    </xdr:to>
    <xdr:cxnSp macro="">
      <xdr:nvCxnSpPr>
        <xdr:cNvPr id="503" name="直線コネクタ 502"/>
        <xdr:cNvCxnSpPr/>
      </xdr:nvCxnSpPr>
      <xdr:spPr>
        <a:xfrm>
          <a:off x="15481300" y="6680729"/>
          <a:ext cx="838200" cy="2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126208</xdr:rowOff>
    </xdr:from>
    <xdr:ext cx="469744" cy="259045"/>
    <xdr:sp macro="" textlink="">
      <xdr:nvSpPr>
        <xdr:cNvPr id="504" name="災害復旧事業費平均値テキスト"/>
        <xdr:cNvSpPr txBox="1"/>
      </xdr:nvSpPr>
      <xdr:spPr>
        <a:xfrm>
          <a:off x="16370300" y="6641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4,394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147781</xdr:rowOff>
    </xdr:from>
    <xdr:to>
      <xdr:col>23</xdr:col>
      <xdr:colOff>568325</xdr:colOff>
      <xdr:row>39</xdr:row>
      <xdr:rowOff>77931</xdr:rowOff>
    </xdr:to>
    <xdr:sp macro="" textlink="">
      <xdr:nvSpPr>
        <xdr:cNvPr id="505" name="フローチャート : 判断 504"/>
        <xdr:cNvSpPr/>
      </xdr:nvSpPr>
      <xdr:spPr>
        <a:xfrm>
          <a:off x="16268700" y="666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165629</xdr:rowOff>
    </xdr:from>
    <xdr:to>
      <xdr:col>22</xdr:col>
      <xdr:colOff>365125</xdr:colOff>
      <xdr:row>39</xdr:row>
      <xdr:rowOff>84117</xdr:rowOff>
    </xdr:to>
    <xdr:cxnSp macro="">
      <xdr:nvCxnSpPr>
        <xdr:cNvPr id="506" name="直線コネクタ 505"/>
        <xdr:cNvCxnSpPr/>
      </xdr:nvCxnSpPr>
      <xdr:spPr>
        <a:xfrm flipV="1">
          <a:off x="14592300" y="6680729"/>
          <a:ext cx="889000" cy="8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163668</xdr:rowOff>
    </xdr:from>
    <xdr:to>
      <xdr:col>22</xdr:col>
      <xdr:colOff>415925</xdr:colOff>
      <xdr:row>39</xdr:row>
      <xdr:rowOff>93818</xdr:rowOff>
    </xdr:to>
    <xdr:sp macro="" textlink="">
      <xdr:nvSpPr>
        <xdr:cNvPr id="507" name="フローチャート : 判断 506"/>
        <xdr:cNvSpPr/>
      </xdr:nvSpPr>
      <xdr:spPr>
        <a:xfrm>
          <a:off x="15430500" y="667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84945</xdr:rowOff>
    </xdr:from>
    <xdr:ext cx="469744" cy="259045"/>
    <xdr:sp macro="" textlink="">
      <xdr:nvSpPr>
        <xdr:cNvPr id="508" name="テキスト ボックス 507"/>
        <xdr:cNvSpPr txBox="1"/>
      </xdr:nvSpPr>
      <xdr:spPr>
        <a:xfrm>
          <a:off x="15246427" y="677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67904</xdr:rowOff>
    </xdr:from>
    <xdr:to>
      <xdr:col>21</xdr:col>
      <xdr:colOff>161925</xdr:colOff>
      <xdr:row>39</xdr:row>
      <xdr:rowOff>84117</xdr:rowOff>
    </xdr:to>
    <xdr:cxnSp macro="">
      <xdr:nvCxnSpPr>
        <xdr:cNvPr id="509" name="直線コネクタ 508"/>
        <xdr:cNvCxnSpPr/>
      </xdr:nvCxnSpPr>
      <xdr:spPr>
        <a:xfrm>
          <a:off x="13703300" y="6754454"/>
          <a:ext cx="889000" cy="1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156027</xdr:rowOff>
    </xdr:from>
    <xdr:to>
      <xdr:col>21</xdr:col>
      <xdr:colOff>212725</xdr:colOff>
      <xdr:row>39</xdr:row>
      <xdr:rowOff>86177</xdr:rowOff>
    </xdr:to>
    <xdr:sp macro="" textlink="">
      <xdr:nvSpPr>
        <xdr:cNvPr id="510" name="フローチャート : 判断 509"/>
        <xdr:cNvSpPr/>
      </xdr:nvSpPr>
      <xdr:spPr>
        <a:xfrm>
          <a:off x="14541500" y="6671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102704</xdr:rowOff>
    </xdr:from>
    <xdr:ext cx="469744" cy="259045"/>
    <xdr:sp macro="" textlink="">
      <xdr:nvSpPr>
        <xdr:cNvPr id="511" name="テキスト ボックス 510"/>
        <xdr:cNvSpPr txBox="1"/>
      </xdr:nvSpPr>
      <xdr:spPr>
        <a:xfrm>
          <a:off x="14357427" y="644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67904</xdr:rowOff>
    </xdr:from>
    <xdr:to>
      <xdr:col>19</xdr:col>
      <xdr:colOff>644525</xdr:colOff>
      <xdr:row>39</xdr:row>
      <xdr:rowOff>83301</xdr:rowOff>
    </xdr:to>
    <xdr:cxnSp macro="">
      <xdr:nvCxnSpPr>
        <xdr:cNvPr id="512" name="直線コネクタ 511"/>
        <xdr:cNvCxnSpPr/>
      </xdr:nvCxnSpPr>
      <xdr:spPr>
        <a:xfrm flipV="1">
          <a:off x="12814300" y="6754454"/>
          <a:ext cx="889000" cy="1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151308</xdr:rowOff>
    </xdr:from>
    <xdr:to>
      <xdr:col>20</xdr:col>
      <xdr:colOff>9525</xdr:colOff>
      <xdr:row>39</xdr:row>
      <xdr:rowOff>81458</xdr:rowOff>
    </xdr:to>
    <xdr:sp macro="" textlink="">
      <xdr:nvSpPr>
        <xdr:cNvPr id="513" name="フローチャート : 判断 512"/>
        <xdr:cNvSpPr/>
      </xdr:nvSpPr>
      <xdr:spPr>
        <a:xfrm>
          <a:off x="13652500" y="666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97985</xdr:rowOff>
    </xdr:from>
    <xdr:ext cx="469744" cy="259045"/>
    <xdr:sp macro="" textlink="">
      <xdr:nvSpPr>
        <xdr:cNvPr id="514" name="テキスト ボックス 513"/>
        <xdr:cNvSpPr txBox="1"/>
      </xdr:nvSpPr>
      <xdr:spPr>
        <a:xfrm>
          <a:off x="13468427" y="644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140923</xdr:rowOff>
    </xdr:from>
    <xdr:to>
      <xdr:col>18</xdr:col>
      <xdr:colOff>492125</xdr:colOff>
      <xdr:row>39</xdr:row>
      <xdr:rowOff>71073</xdr:rowOff>
    </xdr:to>
    <xdr:sp macro="" textlink="">
      <xdr:nvSpPr>
        <xdr:cNvPr id="515" name="フローチャート : 判断 514"/>
        <xdr:cNvSpPr/>
      </xdr:nvSpPr>
      <xdr:spPr>
        <a:xfrm>
          <a:off x="12763500" y="665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87600</xdr:rowOff>
    </xdr:from>
    <xdr:ext cx="469744" cy="259045"/>
    <xdr:sp macro="" textlink="">
      <xdr:nvSpPr>
        <xdr:cNvPr id="516" name="テキスト ボックス 515"/>
        <xdr:cNvSpPr txBox="1"/>
      </xdr:nvSpPr>
      <xdr:spPr>
        <a:xfrm>
          <a:off x="12579427" y="643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141184</xdr:rowOff>
    </xdr:from>
    <xdr:to>
      <xdr:col>23</xdr:col>
      <xdr:colOff>568325</xdr:colOff>
      <xdr:row>39</xdr:row>
      <xdr:rowOff>71334</xdr:rowOff>
    </xdr:to>
    <xdr:sp macro="" textlink="">
      <xdr:nvSpPr>
        <xdr:cNvPr id="522" name="円/楕円 521"/>
        <xdr:cNvSpPr/>
      </xdr:nvSpPr>
      <xdr:spPr>
        <a:xfrm>
          <a:off x="16268700" y="665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100561</xdr:rowOff>
    </xdr:from>
    <xdr:ext cx="469744" cy="259045"/>
    <xdr:sp macro="" textlink="">
      <xdr:nvSpPr>
        <xdr:cNvPr id="523" name="災害復旧事業費該当値テキスト"/>
        <xdr:cNvSpPr txBox="1"/>
      </xdr:nvSpPr>
      <xdr:spPr>
        <a:xfrm>
          <a:off x="16370300" y="644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4,798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114829</xdr:rowOff>
    </xdr:from>
    <xdr:to>
      <xdr:col>22</xdr:col>
      <xdr:colOff>415925</xdr:colOff>
      <xdr:row>39</xdr:row>
      <xdr:rowOff>44979</xdr:rowOff>
    </xdr:to>
    <xdr:sp macro="" textlink="">
      <xdr:nvSpPr>
        <xdr:cNvPr id="524" name="円/楕円 523"/>
        <xdr:cNvSpPr/>
      </xdr:nvSpPr>
      <xdr:spPr>
        <a:xfrm>
          <a:off x="15430500" y="662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61507</xdr:rowOff>
    </xdr:from>
    <xdr:ext cx="469744" cy="259045"/>
    <xdr:sp macro="" textlink="">
      <xdr:nvSpPr>
        <xdr:cNvPr id="525" name="テキスト ボックス 524"/>
        <xdr:cNvSpPr txBox="1"/>
      </xdr:nvSpPr>
      <xdr:spPr>
        <a:xfrm>
          <a:off x="15246427" y="640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6,412</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33317</xdr:rowOff>
    </xdr:from>
    <xdr:to>
      <xdr:col>21</xdr:col>
      <xdr:colOff>212725</xdr:colOff>
      <xdr:row>39</xdr:row>
      <xdr:rowOff>134917</xdr:rowOff>
    </xdr:to>
    <xdr:sp macro="" textlink="">
      <xdr:nvSpPr>
        <xdr:cNvPr id="526" name="円/楕円 525"/>
        <xdr:cNvSpPr/>
      </xdr:nvSpPr>
      <xdr:spPr>
        <a:xfrm>
          <a:off x="14541500" y="671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126044</xdr:rowOff>
    </xdr:from>
    <xdr:ext cx="378565" cy="259045"/>
    <xdr:sp macro="" textlink="">
      <xdr:nvSpPr>
        <xdr:cNvPr id="527" name="テキスト ボックス 526"/>
        <xdr:cNvSpPr txBox="1"/>
      </xdr:nvSpPr>
      <xdr:spPr>
        <a:xfrm>
          <a:off x="14403017" y="6812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17104</xdr:rowOff>
    </xdr:from>
    <xdr:to>
      <xdr:col>20</xdr:col>
      <xdr:colOff>9525</xdr:colOff>
      <xdr:row>39</xdr:row>
      <xdr:rowOff>118704</xdr:rowOff>
    </xdr:to>
    <xdr:sp macro="" textlink="">
      <xdr:nvSpPr>
        <xdr:cNvPr id="528" name="円/楕円 527"/>
        <xdr:cNvSpPr/>
      </xdr:nvSpPr>
      <xdr:spPr>
        <a:xfrm>
          <a:off x="13652500" y="670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109831</xdr:rowOff>
    </xdr:from>
    <xdr:ext cx="469744" cy="259045"/>
    <xdr:sp macro="" textlink="">
      <xdr:nvSpPr>
        <xdr:cNvPr id="529" name="テキスト ボックス 528"/>
        <xdr:cNvSpPr txBox="1"/>
      </xdr:nvSpPr>
      <xdr:spPr>
        <a:xfrm>
          <a:off x="13468427" y="679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1,897</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32501</xdr:rowOff>
    </xdr:from>
    <xdr:to>
      <xdr:col>18</xdr:col>
      <xdr:colOff>492125</xdr:colOff>
      <xdr:row>39</xdr:row>
      <xdr:rowOff>134101</xdr:rowOff>
    </xdr:to>
    <xdr:sp macro="" textlink="">
      <xdr:nvSpPr>
        <xdr:cNvPr id="530" name="円/楕円 529"/>
        <xdr:cNvSpPr/>
      </xdr:nvSpPr>
      <xdr:spPr>
        <a:xfrm>
          <a:off x="12763500" y="671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125228</xdr:rowOff>
    </xdr:from>
    <xdr:ext cx="378565" cy="259045"/>
    <xdr:sp macro="" textlink="">
      <xdr:nvSpPr>
        <xdr:cNvPr id="531" name="テキスト ボックス 530"/>
        <xdr:cNvSpPr txBox="1"/>
      </xdr:nvSpPr>
      <xdr:spPr>
        <a:xfrm>
          <a:off x="12625017" y="6811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42" name="直線コネクタ 54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43" name="テキスト ボックス 54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44" name="直線コネクタ 54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144434</xdr:rowOff>
    </xdr:from>
    <xdr:ext cx="248786" cy="259045"/>
    <xdr:sp macro="" textlink="">
      <xdr:nvSpPr>
        <xdr:cNvPr id="545" name="テキスト ボックス 544"/>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46" name="直線コネクタ 54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54</xdr:row>
      <xdr:rowOff>160762</xdr:rowOff>
    </xdr:from>
    <xdr:ext cx="248786" cy="259045"/>
    <xdr:sp macro="" textlink="">
      <xdr:nvSpPr>
        <xdr:cNvPr id="547" name="テキスト ボックス 546"/>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48" name="直線コネクタ 54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5642</xdr:rowOff>
    </xdr:from>
    <xdr:ext cx="248786" cy="259045"/>
    <xdr:sp macro="" textlink="">
      <xdr:nvSpPr>
        <xdr:cNvPr id="549" name="テキスト ボックス 548"/>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50" name="直線コネクタ 54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21970</xdr:rowOff>
    </xdr:from>
    <xdr:ext cx="248786" cy="259045"/>
    <xdr:sp macro="" textlink="">
      <xdr:nvSpPr>
        <xdr:cNvPr id="551" name="テキスト ボックス 550"/>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52" name="直線コネクタ 55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38299</xdr:rowOff>
    </xdr:from>
    <xdr:ext cx="312906" cy="259045"/>
    <xdr:sp macro="" textlink="">
      <xdr:nvSpPr>
        <xdr:cNvPr id="553" name="テキスト ボックス 552"/>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55" name="テキスト ボックス 554"/>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98878</xdr:rowOff>
    </xdr:from>
    <xdr:to>
      <xdr:col>23</xdr:col>
      <xdr:colOff>516889</xdr:colOff>
      <xdr:row>59</xdr:row>
      <xdr:rowOff>98878</xdr:rowOff>
    </xdr:to>
    <xdr:cxnSp macro="">
      <xdr:nvCxnSpPr>
        <xdr:cNvPr id="557" name="直線コネクタ 556"/>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140805</xdr:rowOff>
    </xdr:from>
    <xdr:ext cx="249299" cy="259045"/>
    <xdr:sp macro="" textlink="">
      <xdr:nvSpPr>
        <xdr:cNvPr id="558"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9" name="直線コネクタ 558"/>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140805</xdr:rowOff>
    </xdr:from>
    <xdr:ext cx="249299" cy="259045"/>
    <xdr:sp macro="" textlink="">
      <xdr:nvSpPr>
        <xdr:cNvPr id="560"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61" name="直線コネクタ 560"/>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98878</xdr:rowOff>
    </xdr:from>
    <xdr:to>
      <xdr:col>23</xdr:col>
      <xdr:colOff>517525</xdr:colOff>
      <xdr:row>59</xdr:row>
      <xdr:rowOff>98878</xdr:rowOff>
    </xdr:to>
    <xdr:cxnSp macro="">
      <xdr:nvCxnSpPr>
        <xdr:cNvPr id="562" name="直線コネクタ 561"/>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26505</xdr:rowOff>
    </xdr:from>
    <xdr:ext cx="249299" cy="259045"/>
    <xdr:sp macro="" textlink="">
      <xdr:nvSpPr>
        <xdr:cNvPr id="563"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64" name="フローチャート : 判断 563"/>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98878</xdr:rowOff>
    </xdr:from>
    <xdr:to>
      <xdr:col>22</xdr:col>
      <xdr:colOff>365125</xdr:colOff>
      <xdr:row>59</xdr:row>
      <xdr:rowOff>98878</xdr:rowOff>
    </xdr:to>
    <xdr:cxnSp macro="">
      <xdr:nvCxnSpPr>
        <xdr:cNvPr id="565" name="直線コネクタ 564"/>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50</xdr:row>
      <xdr:rowOff>121557</xdr:rowOff>
    </xdr:from>
    <xdr:to>
      <xdr:col>22</xdr:col>
      <xdr:colOff>415925</xdr:colOff>
      <xdr:row>51</xdr:row>
      <xdr:rowOff>51707</xdr:rowOff>
    </xdr:to>
    <xdr:sp macro="" textlink="">
      <xdr:nvSpPr>
        <xdr:cNvPr id="566" name="フローチャート : 判断 565"/>
        <xdr:cNvSpPr/>
      </xdr:nvSpPr>
      <xdr:spPr>
        <a:xfrm>
          <a:off x="15430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49</xdr:row>
      <xdr:rowOff>68234</xdr:rowOff>
    </xdr:from>
    <xdr:ext cx="249299" cy="259045"/>
    <xdr:sp macro="" textlink="">
      <xdr:nvSpPr>
        <xdr:cNvPr id="567" name="テキスト ボックス 566"/>
        <xdr:cNvSpPr txBox="1"/>
      </xdr:nvSpPr>
      <xdr:spPr>
        <a:xfrm>
          <a:off x="15356649"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98878</xdr:rowOff>
    </xdr:from>
    <xdr:to>
      <xdr:col>21</xdr:col>
      <xdr:colOff>161925</xdr:colOff>
      <xdr:row>59</xdr:row>
      <xdr:rowOff>98878</xdr:rowOff>
    </xdr:to>
    <xdr:cxnSp macro="">
      <xdr:nvCxnSpPr>
        <xdr:cNvPr id="568" name="直線コネクタ 567"/>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59</xdr:row>
      <xdr:rowOff>48078</xdr:rowOff>
    </xdr:from>
    <xdr:to>
      <xdr:col>21</xdr:col>
      <xdr:colOff>212725</xdr:colOff>
      <xdr:row>59</xdr:row>
      <xdr:rowOff>149678</xdr:rowOff>
    </xdr:to>
    <xdr:sp macro="" textlink="">
      <xdr:nvSpPr>
        <xdr:cNvPr id="569" name="フローチャート : 判断 568"/>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140805</xdr:rowOff>
    </xdr:from>
    <xdr:ext cx="249299" cy="259045"/>
    <xdr:sp macro="" textlink="">
      <xdr:nvSpPr>
        <xdr:cNvPr id="570" name="テキスト ボックス 569"/>
        <xdr:cNvSpPr txBox="1"/>
      </xdr:nvSpPr>
      <xdr:spPr>
        <a:xfrm>
          <a:off x="14467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98878</xdr:rowOff>
    </xdr:from>
    <xdr:to>
      <xdr:col>19</xdr:col>
      <xdr:colOff>644525</xdr:colOff>
      <xdr:row>59</xdr:row>
      <xdr:rowOff>98878</xdr:rowOff>
    </xdr:to>
    <xdr:cxnSp macro="">
      <xdr:nvCxnSpPr>
        <xdr:cNvPr id="571" name="直線コネクタ 570"/>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59</xdr:row>
      <xdr:rowOff>48078</xdr:rowOff>
    </xdr:from>
    <xdr:to>
      <xdr:col>20</xdr:col>
      <xdr:colOff>9525</xdr:colOff>
      <xdr:row>59</xdr:row>
      <xdr:rowOff>149678</xdr:rowOff>
    </xdr:to>
    <xdr:sp macro="" textlink="">
      <xdr:nvSpPr>
        <xdr:cNvPr id="572" name="フローチャート : 判断 571"/>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140805</xdr:rowOff>
    </xdr:from>
    <xdr:ext cx="249299" cy="259045"/>
    <xdr:sp macro="" textlink="">
      <xdr:nvSpPr>
        <xdr:cNvPr id="573" name="テキスト ボックス 572"/>
        <xdr:cNvSpPr txBox="1"/>
      </xdr:nvSpPr>
      <xdr:spPr>
        <a:xfrm>
          <a:off x="1357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59</xdr:row>
      <xdr:rowOff>48078</xdr:rowOff>
    </xdr:from>
    <xdr:to>
      <xdr:col>18</xdr:col>
      <xdr:colOff>492125</xdr:colOff>
      <xdr:row>59</xdr:row>
      <xdr:rowOff>149678</xdr:rowOff>
    </xdr:to>
    <xdr:sp macro="" textlink="">
      <xdr:nvSpPr>
        <xdr:cNvPr id="574" name="フローチャート : 判断 573"/>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140805</xdr:rowOff>
    </xdr:from>
    <xdr:ext cx="249299" cy="259045"/>
    <xdr:sp macro="" textlink="">
      <xdr:nvSpPr>
        <xdr:cNvPr id="575" name="テキスト ボックス 574"/>
        <xdr:cNvSpPr txBox="1"/>
      </xdr:nvSpPr>
      <xdr:spPr>
        <a:xfrm>
          <a:off x="1268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81" name="円/楕円 580"/>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83655</xdr:rowOff>
    </xdr:from>
    <xdr:ext cx="249299" cy="259045"/>
    <xdr:sp macro="" textlink="">
      <xdr:nvSpPr>
        <xdr:cNvPr id="582"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48078</xdr:rowOff>
    </xdr:from>
    <xdr:to>
      <xdr:col>22</xdr:col>
      <xdr:colOff>415925</xdr:colOff>
      <xdr:row>59</xdr:row>
      <xdr:rowOff>149678</xdr:rowOff>
    </xdr:to>
    <xdr:sp macro="" textlink="">
      <xdr:nvSpPr>
        <xdr:cNvPr id="583" name="円/楕円 582"/>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140805</xdr:rowOff>
    </xdr:from>
    <xdr:ext cx="249299" cy="259045"/>
    <xdr:sp macro="" textlink="">
      <xdr:nvSpPr>
        <xdr:cNvPr id="584" name="テキスト ボックス 583"/>
        <xdr:cNvSpPr txBox="1"/>
      </xdr:nvSpPr>
      <xdr:spPr>
        <a:xfrm>
          <a:off x="15356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48078</xdr:rowOff>
    </xdr:from>
    <xdr:to>
      <xdr:col>21</xdr:col>
      <xdr:colOff>212725</xdr:colOff>
      <xdr:row>59</xdr:row>
      <xdr:rowOff>149678</xdr:rowOff>
    </xdr:to>
    <xdr:sp macro="" textlink="">
      <xdr:nvSpPr>
        <xdr:cNvPr id="585" name="円/楕円 584"/>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166205</xdr:rowOff>
    </xdr:from>
    <xdr:ext cx="249299" cy="259045"/>
    <xdr:sp macro="" textlink="">
      <xdr:nvSpPr>
        <xdr:cNvPr id="586" name="テキスト ボックス 585"/>
        <xdr:cNvSpPr txBox="1"/>
      </xdr:nvSpPr>
      <xdr:spPr>
        <a:xfrm>
          <a:off x="14467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48078</xdr:rowOff>
    </xdr:from>
    <xdr:to>
      <xdr:col>20</xdr:col>
      <xdr:colOff>9525</xdr:colOff>
      <xdr:row>59</xdr:row>
      <xdr:rowOff>149678</xdr:rowOff>
    </xdr:to>
    <xdr:sp macro="" textlink="">
      <xdr:nvSpPr>
        <xdr:cNvPr id="587" name="円/楕円 586"/>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166205</xdr:rowOff>
    </xdr:from>
    <xdr:ext cx="249299" cy="259045"/>
    <xdr:sp macro="" textlink="">
      <xdr:nvSpPr>
        <xdr:cNvPr id="588" name="テキスト ボックス 587"/>
        <xdr:cNvSpPr txBox="1"/>
      </xdr:nvSpPr>
      <xdr:spPr>
        <a:xfrm>
          <a:off x="1357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48078</xdr:rowOff>
    </xdr:from>
    <xdr:to>
      <xdr:col>18</xdr:col>
      <xdr:colOff>492125</xdr:colOff>
      <xdr:row>59</xdr:row>
      <xdr:rowOff>149678</xdr:rowOff>
    </xdr:to>
    <xdr:sp macro="" textlink="">
      <xdr:nvSpPr>
        <xdr:cNvPr id="589" name="円/楕円 588"/>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57</xdr:row>
      <xdr:rowOff>166205</xdr:rowOff>
    </xdr:from>
    <xdr:ext cx="249299" cy="259045"/>
    <xdr:sp macro="" textlink="">
      <xdr:nvSpPr>
        <xdr:cNvPr id="590" name="テキスト ボックス 589"/>
        <xdr:cNvSpPr txBox="1"/>
      </xdr:nvSpPr>
      <xdr:spPr>
        <a:xfrm>
          <a:off x="1268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60,267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6" name="テキスト ボックス 60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8" name="テキスト ボックス 60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0" name="テキスト ボックス 60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81491</xdr:rowOff>
    </xdr:from>
    <xdr:to>
      <xdr:col>23</xdr:col>
      <xdr:colOff>516889</xdr:colOff>
      <xdr:row>78</xdr:row>
      <xdr:rowOff>45608</xdr:rowOff>
    </xdr:to>
    <xdr:cxnSp macro="">
      <xdr:nvCxnSpPr>
        <xdr:cNvPr id="614" name="直線コネクタ 613"/>
        <xdr:cNvCxnSpPr/>
      </xdr:nvCxnSpPr>
      <xdr:spPr>
        <a:xfrm flipV="1">
          <a:off x="16317595" y="12254441"/>
          <a:ext cx="1269" cy="116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49435</xdr:rowOff>
    </xdr:from>
    <xdr:ext cx="534377" cy="259045"/>
    <xdr:sp macro="" textlink="">
      <xdr:nvSpPr>
        <xdr:cNvPr id="615" name="公債費最小値テキスト"/>
        <xdr:cNvSpPr txBox="1"/>
      </xdr:nvSpPr>
      <xdr:spPr>
        <a:xfrm>
          <a:off x="16370300" y="134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22,348</a:t>
          </a:r>
          <a:endParaRPr kumimoji="1" lang="ja-JP" altLang="en-US" sz="1000" b="1">
            <a:latin typeface="ＭＳ Ｐゴシック"/>
          </a:endParaRPr>
        </a:p>
      </xdr:txBody>
    </xdr:sp>
    <xdr:clientData/>
  </xdr:oneCellAnchor>
  <xdr:twoCellAnchor>
    <xdr:from>
      <xdr:col>23</xdr:col>
      <xdr:colOff>428625</xdr:colOff>
      <xdr:row>78</xdr:row>
      <xdr:rowOff>45608</xdr:rowOff>
    </xdr:from>
    <xdr:to>
      <xdr:col>23</xdr:col>
      <xdr:colOff>606425</xdr:colOff>
      <xdr:row>78</xdr:row>
      <xdr:rowOff>45608</xdr:rowOff>
    </xdr:to>
    <xdr:cxnSp macro="">
      <xdr:nvCxnSpPr>
        <xdr:cNvPr id="616" name="直線コネクタ 615"/>
        <xdr:cNvCxnSpPr/>
      </xdr:nvCxnSpPr>
      <xdr:spPr>
        <a:xfrm>
          <a:off x="16230600" y="13418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28168</xdr:rowOff>
    </xdr:from>
    <xdr:ext cx="599010" cy="259045"/>
    <xdr:sp macro="" textlink="">
      <xdr:nvSpPr>
        <xdr:cNvPr id="617" name="公債費最大値テキスト"/>
        <xdr:cNvSpPr txBox="1"/>
      </xdr:nvSpPr>
      <xdr:spPr>
        <a:xfrm>
          <a:off x="16370300" y="12029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175,139</a:t>
          </a:r>
          <a:endParaRPr kumimoji="1" lang="ja-JP" altLang="en-US" sz="1000" b="1">
            <a:latin typeface="ＭＳ Ｐゴシック"/>
          </a:endParaRPr>
        </a:p>
      </xdr:txBody>
    </xdr:sp>
    <xdr:clientData/>
  </xdr:oneCellAnchor>
  <xdr:twoCellAnchor>
    <xdr:from>
      <xdr:col>23</xdr:col>
      <xdr:colOff>428625</xdr:colOff>
      <xdr:row>71</xdr:row>
      <xdr:rowOff>81491</xdr:rowOff>
    </xdr:from>
    <xdr:to>
      <xdr:col>23</xdr:col>
      <xdr:colOff>606425</xdr:colOff>
      <xdr:row>71</xdr:row>
      <xdr:rowOff>81491</xdr:rowOff>
    </xdr:to>
    <xdr:cxnSp macro="">
      <xdr:nvCxnSpPr>
        <xdr:cNvPr id="618" name="直線コネクタ 617"/>
        <xdr:cNvCxnSpPr/>
      </xdr:nvCxnSpPr>
      <xdr:spPr>
        <a:xfrm>
          <a:off x="16230600" y="12254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69117</xdr:rowOff>
    </xdr:from>
    <xdr:to>
      <xdr:col>23</xdr:col>
      <xdr:colOff>517525</xdr:colOff>
      <xdr:row>76</xdr:row>
      <xdr:rowOff>91320</xdr:rowOff>
    </xdr:to>
    <xdr:cxnSp macro="">
      <xdr:nvCxnSpPr>
        <xdr:cNvPr id="619" name="直線コネクタ 618"/>
        <xdr:cNvCxnSpPr/>
      </xdr:nvCxnSpPr>
      <xdr:spPr>
        <a:xfrm>
          <a:off x="15481300" y="13099317"/>
          <a:ext cx="838200" cy="2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28092</xdr:rowOff>
    </xdr:from>
    <xdr:ext cx="534377" cy="259045"/>
    <xdr:sp macro="" textlink="">
      <xdr:nvSpPr>
        <xdr:cNvPr id="620" name="公債費平均値テキスト"/>
        <xdr:cNvSpPr txBox="1"/>
      </xdr:nvSpPr>
      <xdr:spPr>
        <a:xfrm>
          <a:off x="16370300" y="13058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60,149</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49665</xdr:rowOff>
    </xdr:from>
    <xdr:to>
      <xdr:col>23</xdr:col>
      <xdr:colOff>568325</xdr:colOff>
      <xdr:row>76</xdr:row>
      <xdr:rowOff>151265</xdr:rowOff>
    </xdr:to>
    <xdr:sp macro="" textlink="">
      <xdr:nvSpPr>
        <xdr:cNvPr id="621" name="フローチャート : 判断 620"/>
        <xdr:cNvSpPr/>
      </xdr:nvSpPr>
      <xdr:spPr>
        <a:xfrm>
          <a:off x="16268700" y="1307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35869</xdr:rowOff>
    </xdr:from>
    <xdr:to>
      <xdr:col>22</xdr:col>
      <xdr:colOff>365125</xdr:colOff>
      <xdr:row>76</xdr:row>
      <xdr:rowOff>69117</xdr:rowOff>
    </xdr:to>
    <xdr:cxnSp macro="">
      <xdr:nvCxnSpPr>
        <xdr:cNvPr id="622" name="直線コネクタ 621"/>
        <xdr:cNvCxnSpPr/>
      </xdr:nvCxnSpPr>
      <xdr:spPr>
        <a:xfrm>
          <a:off x="14592300" y="13066069"/>
          <a:ext cx="889000" cy="3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92275</xdr:rowOff>
    </xdr:from>
    <xdr:to>
      <xdr:col>22</xdr:col>
      <xdr:colOff>415925</xdr:colOff>
      <xdr:row>77</xdr:row>
      <xdr:rowOff>22425</xdr:rowOff>
    </xdr:to>
    <xdr:sp macro="" textlink="">
      <xdr:nvSpPr>
        <xdr:cNvPr id="623" name="フローチャート : 判断 622"/>
        <xdr:cNvSpPr/>
      </xdr:nvSpPr>
      <xdr:spPr>
        <a:xfrm>
          <a:off x="15430500" y="1312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13552</xdr:rowOff>
    </xdr:from>
    <xdr:ext cx="534377" cy="259045"/>
    <xdr:sp macro="" textlink="">
      <xdr:nvSpPr>
        <xdr:cNvPr id="624" name="テキスト ボックス 623"/>
        <xdr:cNvSpPr txBox="1"/>
      </xdr:nvSpPr>
      <xdr:spPr>
        <a:xfrm>
          <a:off x="15214111" y="1321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54,557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164289</xdr:rowOff>
    </xdr:from>
    <xdr:to>
      <xdr:col>21</xdr:col>
      <xdr:colOff>161925</xdr:colOff>
      <xdr:row>76</xdr:row>
      <xdr:rowOff>35869</xdr:rowOff>
    </xdr:to>
    <xdr:cxnSp macro="">
      <xdr:nvCxnSpPr>
        <xdr:cNvPr id="625" name="直線コネクタ 624"/>
        <xdr:cNvCxnSpPr/>
      </xdr:nvCxnSpPr>
      <xdr:spPr>
        <a:xfrm>
          <a:off x="13703300" y="13023039"/>
          <a:ext cx="889000" cy="4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165199</xdr:rowOff>
    </xdr:from>
    <xdr:to>
      <xdr:col>21</xdr:col>
      <xdr:colOff>212725</xdr:colOff>
      <xdr:row>77</xdr:row>
      <xdr:rowOff>95349</xdr:rowOff>
    </xdr:to>
    <xdr:sp macro="" textlink="">
      <xdr:nvSpPr>
        <xdr:cNvPr id="626" name="フローチャート : 判断 625"/>
        <xdr:cNvSpPr/>
      </xdr:nvSpPr>
      <xdr:spPr>
        <a:xfrm>
          <a:off x="14541500" y="1319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86476</xdr:rowOff>
    </xdr:from>
    <xdr:ext cx="534377" cy="259045"/>
    <xdr:sp macro="" textlink="">
      <xdr:nvSpPr>
        <xdr:cNvPr id="627" name="テキスト ボックス 626"/>
        <xdr:cNvSpPr txBox="1"/>
      </xdr:nvSpPr>
      <xdr:spPr>
        <a:xfrm>
          <a:off x="14325111" y="1328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132224</xdr:rowOff>
    </xdr:from>
    <xdr:to>
      <xdr:col>19</xdr:col>
      <xdr:colOff>644525</xdr:colOff>
      <xdr:row>75</xdr:row>
      <xdr:rowOff>164289</xdr:rowOff>
    </xdr:to>
    <xdr:cxnSp macro="">
      <xdr:nvCxnSpPr>
        <xdr:cNvPr id="628" name="直線コネクタ 627"/>
        <xdr:cNvCxnSpPr/>
      </xdr:nvCxnSpPr>
      <xdr:spPr>
        <a:xfrm>
          <a:off x="12814300" y="12990974"/>
          <a:ext cx="889000" cy="3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166426</xdr:rowOff>
    </xdr:from>
    <xdr:to>
      <xdr:col>20</xdr:col>
      <xdr:colOff>9525</xdr:colOff>
      <xdr:row>77</xdr:row>
      <xdr:rowOff>96576</xdr:rowOff>
    </xdr:to>
    <xdr:sp macro="" textlink="">
      <xdr:nvSpPr>
        <xdr:cNvPr id="629" name="フローチャート : 判断 628"/>
        <xdr:cNvSpPr/>
      </xdr:nvSpPr>
      <xdr:spPr>
        <a:xfrm>
          <a:off x="13652500" y="131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87703</xdr:rowOff>
    </xdr:from>
    <xdr:ext cx="534377" cy="259045"/>
    <xdr:sp macro="" textlink="">
      <xdr:nvSpPr>
        <xdr:cNvPr id="630" name="テキスト ボックス 629"/>
        <xdr:cNvSpPr txBox="1"/>
      </xdr:nvSpPr>
      <xdr:spPr>
        <a:xfrm>
          <a:off x="13436111" y="1328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165336</xdr:rowOff>
    </xdr:from>
    <xdr:to>
      <xdr:col>18</xdr:col>
      <xdr:colOff>492125</xdr:colOff>
      <xdr:row>77</xdr:row>
      <xdr:rowOff>95486</xdr:rowOff>
    </xdr:to>
    <xdr:sp macro="" textlink="">
      <xdr:nvSpPr>
        <xdr:cNvPr id="631" name="フローチャート : 判断 630"/>
        <xdr:cNvSpPr/>
      </xdr:nvSpPr>
      <xdr:spPr>
        <a:xfrm>
          <a:off x="12763500" y="1319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86613</xdr:rowOff>
    </xdr:from>
    <xdr:ext cx="534377" cy="259045"/>
    <xdr:sp macro="" textlink="">
      <xdr:nvSpPr>
        <xdr:cNvPr id="632" name="テキスト ボックス 631"/>
        <xdr:cNvSpPr txBox="1"/>
      </xdr:nvSpPr>
      <xdr:spPr>
        <a:xfrm>
          <a:off x="12547111" y="1328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40520</xdr:rowOff>
    </xdr:from>
    <xdr:to>
      <xdr:col>23</xdr:col>
      <xdr:colOff>568325</xdr:colOff>
      <xdr:row>76</xdr:row>
      <xdr:rowOff>142120</xdr:rowOff>
    </xdr:to>
    <xdr:sp macro="" textlink="">
      <xdr:nvSpPr>
        <xdr:cNvPr id="638" name="円/楕円 637"/>
        <xdr:cNvSpPr/>
      </xdr:nvSpPr>
      <xdr:spPr>
        <a:xfrm>
          <a:off x="16268700" y="130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63398</xdr:rowOff>
    </xdr:from>
    <xdr:ext cx="534377" cy="259045"/>
    <xdr:sp macro="" textlink="">
      <xdr:nvSpPr>
        <xdr:cNvPr id="639" name="公債費該当値テキスト"/>
        <xdr:cNvSpPr txBox="1"/>
      </xdr:nvSpPr>
      <xdr:spPr>
        <a:xfrm>
          <a:off x="16370300" y="1292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61,349</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18317</xdr:rowOff>
    </xdr:from>
    <xdr:to>
      <xdr:col>22</xdr:col>
      <xdr:colOff>415925</xdr:colOff>
      <xdr:row>76</xdr:row>
      <xdr:rowOff>119917</xdr:rowOff>
    </xdr:to>
    <xdr:sp macro="" textlink="">
      <xdr:nvSpPr>
        <xdr:cNvPr id="640" name="円/楕円 639"/>
        <xdr:cNvSpPr/>
      </xdr:nvSpPr>
      <xdr:spPr>
        <a:xfrm>
          <a:off x="15430500" y="1304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136443</xdr:rowOff>
    </xdr:from>
    <xdr:ext cx="534377" cy="259045"/>
    <xdr:sp macro="" textlink="">
      <xdr:nvSpPr>
        <xdr:cNvPr id="641" name="テキスト ボックス 640"/>
        <xdr:cNvSpPr txBox="1"/>
      </xdr:nvSpPr>
      <xdr:spPr>
        <a:xfrm>
          <a:off x="15214111" y="1282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64,263</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156519</xdr:rowOff>
    </xdr:from>
    <xdr:to>
      <xdr:col>21</xdr:col>
      <xdr:colOff>212725</xdr:colOff>
      <xdr:row>76</xdr:row>
      <xdr:rowOff>86669</xdr:rowOff>
    </xdr:to>
    <xdr:sp macro="" textlink="">
      <xdr:nvSpPr>
        <xdr:cNvPr id="642" name="円/楕円 641"/>
        <xdr:cNvSpPr/>
      </xdr:nvSpPr>
      <xdr:spPr>
        <a:xfrm>
          <a:off x="14541500" y="1301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103197</xdr:rowOff>
    </xdr:from>
    <xdr:ext cx="534377" cy="259045"/>
    <xdr:sp macro="" textlink="">
      <xdr:nvSpPr>
        <xdr:cNvPr id="643" name="テキスト ボックス 642"/>
        <xdr:cNvSpPr txBox="1"/>
      </xdr:nvSpPr>
      <xdr:spPr>
        <a:xfrm>
          <a:off x="14325111" y="1279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68,626</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113490</xdr:rowOff>
    </xdr:from>
    <xdr:to>
      <xdr:col>20</xdr:col>
      <xdr:colOff>9525</xdr:colOff>
      <xdr:row>76</xdr:row>
      <xdr:rowOff>43641</xdr:rowOff>
    </xdr:to>
    <xdr:sp macro="" textlink="">
      <xdr:nvSpPr>
        <xdr:cNvPr id="644" name="円/楕円 643"/>
        <xdr:cNvSpPr/>
      </xdr:nvSpPr>
      <xdr:spPr>
        <a:xfrm>
          <a:off x="13652500" y="129722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60167</xdr:rowOff>
    </xdr:from>
    <xdr:ext cx="534377" cy="259045"/>
    <xdr:sp macro="" textlink="">
      <xdr:nvSpPr>
        <xdr:cNvPr id="645" name="テキスト ボックス 644"/>
        <xdr:cNvSpPr txBox="1"/>
      </xdr:nvSpPr>
      <xdr:spPr>
        <a:xfrm>
          <a:off x="13436111" y="1274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74,273</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81424</xdr:rowOff>
    </xdr:from>
    <xdr:to>
      <xdr:col>18</xdr:col>
      <xdr:colOff>492125</xdr:colOff>
      <xdr:row>76</xdr:row>
      <xdr:rowOff>11574</xdr:rowOff>
    </xdr:to>
    <xdr:sp macro="" textlink="">
      <xdr:nvSpPr>
        <xdr:cNvPr id="646" name="円/楕円 645"/>
        <xdr:cNvSpPr/>
      </xdr:nvSpPr>
      <xdr:spPr>
        <a:xfrm>
          <a:off x="12763500" y="1294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28101</xdr:rowOff>
    </xdr:from>
    <xdr:ext cx="534377" cy="259045"/>
    <xdr:sp macro="" textlink="">
      <xdr:nvSpPr>
        <xdr:cNvPr id="647" name="テキスト ボックス 646"/>
        <xdr:cNvSpPr txBox="1"/>
      </xdr:nvSpPr>
      <xdr:spPr>
        <a:xfrm>
          <a:off x="12547111" y="1271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78,481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24,990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58" name="直線コネクタ 65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59" name="テキスト ボックス 65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0" name="直線コネクタ 65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61" name="テキスト ボックス 66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2" name="直線コネクタ 66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3" name="テキスト ボックス 66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4" name="直線コネクタ 66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5" name="テキスト ボックス 66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6" name="直線コネクタ 66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67" name="テキスト ボックス 66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68" name="直線コネクタ 66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69" name="テキスト ボックス 66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56500</xdr:rowOff>
    </xdr:from>
    <xdr:to>
      <xdr:col>23</xdr:col>
      <xdr:colOff>516889</xdr:colOff>
      <xdr:row>99</xdr:row>
      <xdr:rowOff>91084</xdr:rowOff>
    </xdr:to>
    <xdr:cxnSp macro="">
      <xdr:nvCxnSpPr>
        <xdr:cNvPr id="673" name="直線コネクタ 672"/>
        <xdr:cNvCxnSpPr/>
      </xdr:nvCxnSpPr>
      <xdr:spPr>
        <a:xfrm flipV="1">
          <a:off x="16317595" y="15658450"/>
          <a:ext cx="1269" cy="1406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94911</xdr:rowOff>
    </xdr:from>
    <xdr:ext cx="378565" cy="259045"/>
    <xdr:sp macro="" textlink="">
      <xdr:nvSpPr>
        <xdr:cNvPr id="674" name="積立金最小値テキスト"/>
        <xdr:cNvSpPr txBox="1"/>
      </xdr:nvSpPr>
      <xdr:spPr>
        <a:xfrm>
          <a:off x="16370300" y="17068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23</xdr:col>
      <xdr:colOff>428625</xdr:colOff>
      <xdr:row>99</xdr:row>
      <xdr:rowOff>91084</xdr:rowOff>
    </xdr:from>
    <xdr:to>
      <xdr:col>23</xdr:col>
      <xdr:colOff>606425</xdr:colOff>
      <xdr:row>99</xdr:row>
      <xdr:rowOff>91084</xdr:rowOff>
    </xdr:to>
    <xdr:cxnSp macro="">
      <xdr:nvCxnSpPr>
        <xdr:cNvPr id="675" name="直線コネクタ 674"/>
        <xdr:cNvCxnSpPr/>
      </xdr:nvCxnSpPr>
      <xdr:spPr>
        <a:xfrm>
          <a:off x="16230600" y="1706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3177</xdr:rowOff>
    </xdr:from>
    <xdr:ext cx="599010" cy="259045"/>
    <xdr:sp macro="" textlink="">
      <xdr:nvSpPr>
        <xdr:cNvPr id="676" name="積立金最大値テキスト"/>
        <xdr:cNvSpPr txBox="1"/>
      </xdr:nvSpPr>
      <xdr:spPr>
        <a:xfrm>
          <a:off x="16370300" y="15433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129,893</a:t>
          </a:r>
          <a:endParaRPr kumimoji="1" lang="ja-JP" altLang="en-US" sz="1000" b="1">
            <a:latin typeface="ＭＳ Ｐゴシック"/>
          </a:endParaRPr>
        </a:p>
      </xdr:txBody>
    </xdr:sp>
    <xdr:clientData/>
  </xdr:oneCellAnchor>
  <xdr:twoCellAnchor>
    <xdr:from>
      <xdr:col>23</xdr:col>
      <xdr:colOff>428625</xdr:colOff>
      <xdr:row>91</xdr:row>
      <xdr:rowOff>56500</xdr:rowOff>
    </xdr:from>
    <xdr:to>
      <xdr:col>23</xdr:col>
      <xdr:colOff>606425</xdr:colOff>
      <xdr:row>91</xdr:row>
      <xdr:rowOff>56500</xdr:rowOff>
    </xdr:to>
    <xdr:cxnSp macro="">
      <xdr:nvCxnSpPr>
        <xdr:cNvPr id="677" name="直線コネクタ 676"/>
        <xdr:cNvCxnSpPr/>
      </xdr:nvCxnSpPr>
      <xdr:spPr>
        <a:xfrm>
          <a:off x="16230600" y="15658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159186</xdr:rowOff>
    </xdr:from>
    <xdr:to>
      <xdr:col>23</xdr:col>
      <xdr:colOff>517525</xdr:colOff>
      <xdr:row>98</xdr:row>
      <xdr:rowOff>169135</xdr:rowOff>
    </xdr:to>
    <xdr:cxnSp macro="">
      <xdr:nvCxnSpPr>
        <xdr:cNvPr id="678" name="直線コネクタ 677"/>
        <xdr:cNvCxnSpPr/>
      </xdr:nvCxnSpPr>
      <xdr:spPr>
        <a:xfrm>
          <a:off x="15481300" y="16961286"/>
          <a:ext cx="838200" cy="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56543</xdr:rowOff>
    </xdr:from>
    <xdr:ext cx="534377" cy="259045"/>
    <xdr:sp macro="" textlink="">
      <xdr:nvSpPr>
        <xdr:cNvPr id="679" name="積立金平均値テキスト"/>
        <xdr:cNvSpPr txBox="1"/>
      </xdr:nvSpPr>
      <xdr:spPr>
        <a:xfrm>
          <a:off x="16370300" y="16687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17,074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33666</xdr:rowOff>
    </xdr:from>
    <xdr:to>
      <xdr:col>23</xdr:col>
      <xdr:colOff>568325</xdr:colOff>
      <xdr:row>98</xdr:row>
      <xdr:rowOff>135266</xdr:rowOff>
    </xdr:to>
    <xdr:sp macro="" textlink="">
      <xdr:nvSpPr>
        <xdr:cNvPr id="680" name="フローチャート : 判断 679"/>
        <xdr:cNvSpPr/>
      </xdr:nvSpPr>
      <xdr:spPr>
        <a:xfrm>
          <a:off x="16268700" y="168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80710</xdr:rowOff>
    </xdr:from>
    <xdr:to>
      <xdr:col>22</xdr:col>
      <xdr:colOff>365125</xdr:colOff>
      <xdr:row>98</xdr:row>
      <xdr:rowOff>159186</xdr:rowOff>
    </xdr:to>
    <xdr:cxnSp macro="">
      <xdr:nvCxnSpPr>
        <xdr:cNvPr id="681" name="直線コネクタ 680"/>
        <xdr:cNvCxnSpPr/>
      </xdr:nvCxnSpPr>
      <xdr:spPr>
        <a:xfrm>
          <a:off x="14592300" y="16882810"/>
          <a:ext cx="889000" cy="7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71537</xdr:rowOff>
    </xdr:from>
    <xdr:to>
      <xdr:col>22</xdr:col>
      <xdr:colOff>415925</xdr:colOff>
      <xdr:row>99</xdr:row>
      <xdr:rowOff>1687</xdr:rowOff>
    </xdr:to>
    <xdr:sp macro="" textlink="">
      <xdr:nvSpPr>
        <xdr:cNvPr id="682" name="フローチャート : 判断 681"/>
        <xdr:cNvSpPr/>
      </xdr:nvSpPr>
      <xdr:spPr>
        <a:xfrm>
          <a:off x="15430500" y="1687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18214</xdr:rowOff>
    </xdr:from>
    <xdr:ext cx="534377" cy="259045"/>
    <xdr:sp macro="" textlink="">
      <xdr:nvSpPr>
        <xdr:cNvPr id="683" name="テキスト ボックス 682"/>
        <xdr:cNvSpPr txBox="1"/>
      </xdr:nvSpPr>
      <xdr:spPr>
        <a:xfrm>
          <a:off x="15214111" y="1664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13,595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80710</xdr:rowOff>
    </xdr:from>
    <xdr:to>
      <xdr:col>21</xdr:col>
      <xdr:colOff>161925</xdr:colOff>
      <xdr:row>98</xdr:row>
      <xdr:rowOff>128553</xdr:rowOff>
    </xdr:to>
    <xdr:cxnSp macro="">
      <xdr:nvCxnSpPr>
        <xdr:cNvPr id="684" name="直線コネクタ 683"/>
        <xdr:cNvCxnSpPr/>
      </xdr:nvCxnSpPr>
      <xdr:spPr>
        <a:xfrm flipV="1">
          <a:off x="13703300" y="16882810"/>
          <a:ext cx="889000" cy="4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31434</xdr:rowOff>
    </xdr:from>
    <xdr:to>
      <xdr:col>21</xdr:col>
      <xdr:colOff>212725</xdr:colOff>
      <xdr:row>98</xdr:row>
      <xdr:rowOff>133034</xdr:rowOff>
    </xdr:to>
    <xdr:sp macro="" textlink="">
      <xdr:nvSpPr>
        <xdr:cNvPr id="685" name="フローチャート : 判断 684"/>
        <xdr:cNvSpPr/>
      </xdr:nvSpPr>
      <xdr:spPr>
        <a:xfrm>
          <a:off x="14541500" y="1683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124161</xdr:rowOff>
    </xdr:from>
    <xdr:ext cx="534377" cy="259045"/>
    <xdr:sp macro="" textlink="">
      <xdr:nvSpPr>
        <xdr:cNvPr id="686" name="テキスト ボックス 685"/>
        <xdr:cNvSpPr txBox="1"/>
      </xdr:nvSpPr>
      <xdr:spPr>
        <a:xfrm>
          <a:off x="14325111" y="1692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156552</xdr:rowOff>
    </xdr:from>
    <xdr:to>
      <xdr:col>19</xdr:col>
      <xdr:colOff>644525</xdr:colOff>
      <xdr:row>98</xdr:row>
      <xdr:rowOff>128553</xdr:rowOff>
    </xdr:to>
    <xdr:cxnSp macro="">
      <xdr:nvCxnSpPr>
        <xdr:cNvPr id="687" name="直線コネクタ 686"/>
        <xdr:cNvCxnSpPr/>
      </xdr:nvCxnSpPr>
      <xdr:spPr>
        <a:xfrm>
          <a:off x="12814300" y="16787202"/>
          <a:ext cx="889000" cy="14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3524</xdr:rowOff>
    </xdr:from>
    <xdr:to>
      <xdr:col>20</xdr:col>
      <xdr:colOff>9525</xdr:colOff>
      <xdr:row>98</xdr:row>
      <xdr:rowOff>105124</xdr:rowOff>
    </xdr:to>
    <xdr:sp macro="" textlink="">
      <xdr:nvSpPr>
        <xdr:cNvPr id="688" name="フローチャート : 判断 687"/>
        <xdr:cNvSpPr/>
      </xdr:nvSpPr>
      <xdr:spPr>
        <a:xfrm>
          <a:off x="13652500" y="1680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121651</xdr:rowOff>
    </xdr:from>
    <xdr:ext cx="534377" cy="259045"/>
    <xdr:sp macro="" textlink="">
      <xdr:nvSpPr>
        <xdr:cNvPr id="689" name="テキスト ボックス 688"/>
        <xdr:cNvSpPr txBox="1"/>
      </xdr:nvSpPr>
      <xdr:spPr>
        <a:xfrm>
          <a:off x="13436111" y="1658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99535</xdr:rowOff>
    </xdr:from>
    <xdr:to>
      <xdr:col>18</xdr:col>
      <xdr:colOff>492125</xdr:colOff>
      <xdr:row>98</xdr:row>
      <xdr:rowOff>29685</xdr:rowOff>
    </xdr:to>
    <xdr:sp macro="" textlink="">
      <xdr:nvSpPr>
        <xdr:cNvPr id="690" name="フローチャート : 判断 689"/>
        <xdr:cNvSpPr/>
      </xdr:nvSpPr>
      <xdr:spPr>
        <a:xfrm>
          <a:off x="12763500" y="167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46212</xdr:rowOff>
    </xdr:from>
    <xdr:ext cx="534377" cy="259045"/>
    <xdr:sp macro="" textlink="">
      <xdr:nvSpPr>
        <xdr:cNvPr id="691" name="テキスト ボックス 690"/>
        <xdr:cNvSpPr txBox="1"/>
      </xdr:nvSpPr>
      <xdr:spPr>
        <a:xfrm>
          <a:off x="12547111" y="165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118335</xdr:rowOff>
    </xdr:from>
    <xdr:to>
      <xdr:col>23</xdr:col>
      <xdr:colOff>568325</xdr:colOff>
      <xdr:row>99</xdr:row>
      <xdr:rowOff>48485</xdr:rowOff>
    </xdr:to>
    <xdr:sp macro="" textlink="">
      <xdr:nvSpPr>
        <xdr:cNvPr id="697" name="円/楕円 696"/>
        <xdr:cNvSpPr/>
      </xdr:nvSpPr>
      <xdr:spPr>
        <a:xfrm>
          <a:off x="16268700" y="1692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33262</xdr:rowOff>
    </xdr:from>
    <xdr:ext cx="469744" cy="259045"/>
    <xdr:sp macro="" textlink="">
      <xdr:nvSpPr>
        <xdr:cNvPr id="698" name="積立金該当値テキスト"/>
        <xdr:cNvSpPr txBox="1"/>
      </xdr:nvSpPr>
      <xdr:spPr>
        <a:xfrm>
          <a:off x="16370300" y="1683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9,296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108386</xdr:rowOff>
    </xdr:from>
    <xdr:to>
      <xdr:col>22</xdr:col>
      <xdr:colOff>415925</xdr:colOff>
      <xdr:row>99</xdr:row>
      <xdr:rowOff>38536</xdr:rowOff>
    </xdr:to>
    <xdr:sp macro="" textlink="">
      <xdr:nvSpPr>
        <xdr:cNvPr id="699" name="円/楕円 698"/>
        <xdr:cNvSpPr/>
      </xdr:nvSpPr>
      <xdr:spPr>
        <a:xfrm>
          <a:off x="15430500" y="1691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29663</xdr:rowOff>
    </xdr:from>
    <xdr:ext cx="534377" cy="259045"/>
    <xdr:sp macro="" textlink="">
      <xdr:nvSpPr>
        <xdr:cNvPr id="700" name="テキスト ボックス 699"/>
        <xdr:cNvSpPr txBox="1"/>
      </xdr:nvSpPr>
      <xdr:spPr>
        <a:xfrm>
          <a:off x="15214111" y="1700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29910</xdr:rowOff>
    </xdr:from>
    <xdr:to>
      <xdr:col>21</xdr:col>
      <xdr:colOff>212725</xdr:colOff>
      <xdr:row>98</xdr:row>
      <xdr:rowOff>131510</xdr:rowOff>
    </xdr:to>
    <xdr:sp macro="" textlink="">
      <xdr:nvSpPr>
        <xdr:cNvPr id="701" name="円/楕円 700"/>
        <xdr:cNvSpPr/>
      </xdr:nvSpPr>
      <xdr:spPr>
        <a:xfrm>
          <a:off x="14541500" y="1683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148037</xdr:rowOff>
    </xdr:from>
    <xdr:ext cx="534377" cy="259045"/>
    <xdr:sp macro="" textlink="">
      <xdr:nvSpPr>
        <xdr:cNvPr id="702" name="テキスト ボックス 701"/>
        <xdr:cNvSpPr txBox="1"/>
      </xdr:nvSpPr>
      <xdr:spPr>
        <a:xfrm>
          <a:off x="14325111" y="1660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17,419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77753</xdr:rowOff>
    </xdr:from>
    <xdr:to>
      <xdr:col>20</xdr:col>
      <xdr:colOff>9525</xdr:colOff>
      <xdr:row>99</xdr:row>
      <xdr:rowOff>7903</xdr:rowOff>
    </xdr:to>
    <xdr:sp macro="" textlink="">
      <xdr:nvSpPr>
        <xdr:cNvPr id="703" name="円/楕円 702"/>
        <xdr:cNvSpPr/>
      </xdr:nvSpPr>
      <xdr:spPr>
        <a:xfrm>
          <a:off x="13652500" y="1687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170480</xdr:rowOff>
    </xdr:from>
    <xdr:ext cx="534377" cy="259045"/>
    <xdr:sp macro="" textlink="">
      <xdr:nvSpPr>
        <xdr:cNvPr id="704" name="テキスト ボックス 703"/>
        <xdr:cNvSpPr txBox="1"/>
      </xdr:nvSpPr>
      <xdr:spPr>
        <a:xfrm>
          <a:off x="13436111" y="1697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13,024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105752</xdr:rowOff>
    </xdr:from>
    <xdr:to>
      <xdr:col>18</xdr:col>
      <xdr:colOff>492125</xdr:colOff>
      <xdr:row>98</xdr:row>
      <xdr:rowOff>35902</xdr:rowOff>
    </xdr:to>
    <xdr:sp macro="" textlink="">
      <xdr:nvSpPr>
        <xdr:cNvPr id="705" name="円/楕円 704"/>
        <xdr:cNvSpPr/>
      </xdr:nvSpPr>
      <xdr:spPr>
        <a:xfrm>
          <a:off x="12763500" y="1673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27029</xdr:rowOff>
    </xdr:from>
    <xdr:ext cx="534377" cy="259045"/>
    <xdr:sp macro="" textlink="">
      <xdr:nvSpPr>
        <xdr:cNvPr id="706" name="テキスト ボックス 705"/>
        <xdr:cNvSpPr txBox="1"/>
      </xdr:nvSpPr>
      <xdr:spPr>
        <a:xfrm>
          <a:off x="12547111" y="1682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26,202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20" name="テキスト ボックス 71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107848</xdr:rowOff>
    </xdr:from>
    <xdr:to>
      <xdr:col>32</xdr:col>
      <xdr:colOff>186689</xdr:colOff>
      <xdr:row>39</xdr:row>
      <xdr:rowOff>44450</xdr:rowOff>
    </xdr:to>
    <xdr:cxnSp macro="">
      <xdr:nvCxnSpPr>
        <xdr:cNvPr id="730" name="直線コネクタ 729"/>
        <xdr:cNvCxnSpPr/>
      </xdr:nvCxnSpPr>
      <xdr:spPr>
        <a:xfrm flipV="1">
          <a:off x="22159595" y="5422798"/>
          <a:ext cx="1269" cy="1308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54525</xdr:rowOff>
    </xdr:from>
    <xdr:ext cx="534377" cy="259045"/>
    <xdr:sp macro="" textlink="">
      <xdr:nvSpPr>
        <xdr:cNvPr id="733" name="投資及び出資金最大値テキスト"/>
        <xdr:cNvSpPr txBox="1"/>
      </xdr:nvSpPr>
      <xdr:spPr>
        <a:xfrm>
          <a:off x="22212300" y="519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34,336</a:t>
          </a:r>
          <a:endParaRPr kumimoji="1" lang="ja-JP" altLang="en-US" sz="1000" b="1">
            <a:latin typeface="ＭＳ Ｐゴシック"/>
          </a:endParaRPr>
        </a:p>
      </xdr:txBody>
    </xdr:sp>
    <xdr:clientData/>
  </xdr:oneCellAnchor>
  <xdr:twoCellAnchor>
    <xdr:from>
      <xdr:col>32</xdr:col>
      <xdr:colOff>98425</xdr:colOff>
      <xdr:row>31</xdr:row>
      <xdr:rowOff>107848</xdr:rowOff>
    </xdr:from>
    <xdr:to>
      <xdr:col>32</xdr:col>
      <xdr:colOff>276225</xdr:colOff>
      <xdr:row>31</xdr:row>
      <xdr:rowOff>107848</xdr:rowOff>
    </xdr:to>
    <xdr:cxnSp macro="">
      <xdr:nvCxnSpPr>
        <xdr:cNvPr id="734" name="直線コネクタ 733"/>
        <xdr:cNvCxnSpPr/>
      </xdr:nvCxnSpPr>
      <xdr:spPr>
        <a:xfrm>
          <a:off x="22072600" y="542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43726</xdr:rowOff>
    </xdr:from>
    <xdr:to>
      <xdr:col>32</xdr:col>
      <xdr:colOff>187325</xdr:colOff>
      <xdr:row>39</xdr:row>
      <xdr:rowOff>44374</xdr:rowOff>
    </xdr:to>
    <xdr:cxnSp macro="">
      <xdr:nvCxnSpPr>
        <xdr:cNvPr id="735" name="直線コネクタ 734"/>
        <xdr:cNvCxnSpPr/>
      </xdr:nvCxnSpPr>
      <xdr:spPr>
        <a:xfrm flipV="1">
          <a:off x="21323300" y="6730276"/>
          <a:ext cx="8382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68343</xdr:rowOff>
    </xdr:from>
    <xdr:ext cx="469744" cy="259045"/>
    <xdr:sp macro="" textlink="">
      <xdr:nvSpPr>
        <xdr:cNvPr id="736" name="投資及び出資金平均値テキスト"/>
        <xdr:cNvSpPr txBox="1"/>
      </xdr:nvSpPr>
      <xdr:spPr>
        <a:xfrm>
          <a:off x="22212300" y="6411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3,140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45466</xdr:rowOff>
    </xdr:from>
    <xdr:to>
      <xdr:col>32</xdr:col>
      <xdr:colOff>238125</xdr:colOff>
      <xdr:row>38</xdr:row>
      <xdr:rowOff>147066</xdr:rowOff>
    </xdr:to>
    <xdr:sp macro="" textlink="">
      <xdr:nvSpPr>
        <xdr:cNvPr id="737" name="フローチャート : 判断 736"/>
        <xdr:cNvSpPr/>
      </xdr:nvSpPr>
      <xdr:spPr>
        <a:xfrm>
          <a:off x="221107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44297</xdr:rowOff>
    </xdr:from>
    <xdr:to>
      <xdr:col>31</xdr:col>
      <xdr:colOff>34925</xdr:colOff>
      <xdr:row>39</xdr:row>
      <xdr:rowOff>44374</xdr:rowOff>
    </xdr:to>
    <xdr:cxnSp macro="">
      <xdr:nvCxnSpPr>
        <xdr:cNvPr id="738" name="直線コネクタ 737"/>
        <xdr:cNvCxnSpPr/>
      </xdr:nvCxnSpPr>
      <xdr:spPr>
        <a:xfrm>
          <a:off x="20434300" y="6730847"/>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59410</xdr:rowOff>
    </xdr:from>
    <xdr:to>
      <xdr:col>31</xdr:col>
      <xdr:colOff>85725</xdr:colOff>
      <xdr:row>38</xdr:row>
      <xdr:rowOff>161010</xdr:rowOff>
    </xdr:to>
    <xdr:sp macro="" textlink="">
      <xdr:nvSpPr>
        <xdr:cNvPr id="739" name="フローチャート : 判断 738"/>
        <xdr:cNvSpPr/>
      </xdr:nvSpPr>
      <xdr:spPr>
        <a:xfrm>
          <a:off x="21272500" y="65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6088</xdr:rowOff>
    </xdr:from>
    <xdr:ext cx="469744" cy="259045"/>
    <xdr:sp macro="" textlink="">
      <xdr:nvSpPr>
        <xdr:cNvPr id="740" name="テキスト ボックス 739"/>
        <xdr:cNvSpPr txBox="1"/>
      </xdr:nvSpPr>
      <xdr:spPr>
        <a:xfrm>
          <a:off x="21088427" y="63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2,774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36868</xdr:rowOff>
    </xdr:from>
    <xdr:to>
      <xdr:col>29</xdr:col>
      <xdr:colOff>517525</xdr:colOff>
      <xdr:row>39</xdr:row>
      <xdr:rowOff>44297</xdr:rowOff>
    </xdr:to>
    <xdr:cxnSp macro="">
      <xdr:nvCxnSpPr>
        <xdr:cNvPr id="741" name="直線コネクタ 740"/>
        <xdr:cNvCxnSpPr/>
      </xdr:nvCxnSpPr>
      <xdr:spPr>
        <a:xfrm>
          <a:off x="19545300" y="6723418"/>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117666</xdr:rowOff>
    </xdr:from>
    <xdr:to>
      <xdr:col>29</xdr:col>
      <xdr:colOff>568325</xdr:colOff>
      <xdr:row>39</xdr:row>
      <xdr:rowOff>47816</xdr:rowOff>
    </xdr:to>
    <xdr:sp macro="" textlink="">
      <xdr:nvSpPr>
        <xdr:cNvPr id="742" name="フローチャート : 判断 741"/>
        <xdr:cNvSpPr/>
      </xdr:nvSpPr>
      <xdr:spPr>
        <a:xfrm>
          <a:off x="20383500" y="663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64343</xdr:rowOff>
    </xdr:from>
    <xdr:ext cx="469744" cy="259045"/>
    <xdr:sp macro="" textlink="">
      <xdr:nvSpPr>
        <xdr:cNvPr id="743" name="テキスト ボックス 742"/>
        <xdr:cNvSpPr txBox="1"/>
      </xdr:nvSpPr>
      <xdr:spPr>
        <a:xfrm>
          <a:off x="20199427" y="640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36868</xdr:rowOff>
    </xdr:from>
    <xdr:to>
      <xdr:col>28</xdr:col>
      <xdr:colOff>314325</xdr:colOff>
      <xdr:row>39</xdr:row>
      <xdr:rowOff>44374</xdr:rowOff>
    </xdr:to>
    <xdr:cxnSp macro="">
      <xdr:nvCxnSpPr>
        <xdr:cNvPr id="744" name="直線コネクタ 743"/>
        <xdr:cNvCxnSpPr/>
      </xdr:nvCxnSpPr>
      <xdr:spPr>
        <a:xfrm flipV="1">
          <a:off x="18656300" y="6723418"/>
          <a:ext cx="889000" cy="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100902</xdr:rowOff>
    </xdr:from>
    <xdr:to>
      <xdr:col>28</xdr:col>
      <xdr:colOff>365125</xdr:colOff>
      <xdr:row>39</xdr:row>
      <xdr:rowOff>31052</xdr:rowOff>
    </xdr:to>
    <xdr:sp macro="" textlink="">
      <xdr:nvSpPr>
        <xdr:cNvPr id="745" name="フローチャート : 判断 744"/>
        <xdr:cNvSpPr/>
      </xdr:nvSpPr>
      <xdr:spPr>
        <a:xfrm>
          <a:off x="19494500" y="661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47579</xdr:rowOff>
    </xdr:from>
    <xdr:ext cx="469744" cy="259045"/>
    <xdr:sp macro="" textlink="">
      <xdr:nvSpPr>
        <xdr:cNvPr id="746" name="テキスト ボックス 745"/>
        <xdr:cNvSpPr txBox="1"/>
      </xdr:nvSpPr>
      <xdr:spPr>
        <a:xfrm>
          <a:off x="19310427" y="639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108674</xdr:rowOff>
    </xdr:from>
    <xdr:to>
      <xdr:col>27</xdr:col>
      <xdr:colOff>161925</xdr:colOff>
      <xdr:row>39</xdr:row>
      <xdr:rowOff>38824</xdr:rowOff>
    </xdr:to>
    <xdr:sp macro="" textlink="">
      <xdr:nvSpPr>
        <xdr:cNvPr id="747" name="フローチャート : 判断 746"/>
        <xdr:cNvSpPr/>
      </xdr:nvSpPr>
      <xdr:spPr>
        <a:xfrm>
          <a:off x="18605500" y="66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55351</xdr:rowOff>
    </xdr:from>
    <xdr:ext cx="469744" cy="259045"/>
    <xdr:sp macro="" textlink="">
      <xdr:nvSpPr>
        <xdr:cNvPr id="748" name="テキスト ボックス 747"/>
        <xdr:cNvSpPr txBox="1"/>
      </xdr:nvSpPr>
      <xdr:spPr>
        <a:xfrm>
          <a:off x="18421427" y="6399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164376</xdr:rowOff>
    </xdr:from>
    <xdr:to>
      <xdr:col>32</xdr:col>
      <xdr:colOff>238125</xdr:colOff>
      <xdr:row>39</xdr:row>
      <xdr:rowOff>94526</xdr:rowOff>
    </xdr:to>
    <xdr:sp macro="" textlink="">
      <xdr:nvSpPr>
        <xdr:cNvPr id="754" name="円/楕円 753"/>
        <xdr:cNvSpPr/>
      </xdr:nvSpPr>
      <xdr:spPr>
        <a:xfrm>
          <a:off x="22110700" y="667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79303</xdr:rowOff>
    </xdr:from>
    <xdr:ext cx="313932" cy="259045"/>
    <xdr:sp macro="" textlink="">
      <xdr:nvSpPr>
        <xdr:cNvPr id="755" name="投資及び出資金該当値テキスト"/>
        <xdr:cNvSpPr txBox="1"/>
      </xdr:nvSpPr>
      <xdr:spPr>
        <a:xfrm>
          <a:off x="22212300" y="6594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165024</xdr:rowOff>
    </xdr:from>
    <xdr:to>
      <xdr:col>31</xdr:col>
      <xdr:colOff>85725</xdr:colOff>
      <xdr:row>39</xdr:row>
      <xdr:rowOff>95174</xdr:rowOff>
    </xdr:to>
    <xdr:sp macro="" textlink="">
      <xdr:nvSpPr>
        <xdr:cNvPr id="756" name="円/楕円 755"/>
        <xdr:cNvSpPr/>
      </xdr:nvSpPr>
      <xdr:spPr>
        <a:xfrm>
          <a:off x="21272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86301</xdr:rowOff>
    </xdr:from>
    <xdr:ext cx="249299" cy="259045"/>
    <xdr:sp macro="" textlink="">
      <xdr:nvSpPr>
        <xdr:cNvPr id="757" name="テキスト ボックス 756"/>
        <xdr:cNvSpPr txBox="1"/>
      </xdr:nvSpPr>
      <xdr:spPr>
        <a:xfrm>
          <a:off x="21198649"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164947</xdr:rowOff>
    </xdr:from>
    <xdr:to>
      <xdr:col>29</xdr:col>
      <xdr:colOff>568325</xdr:colOff>
      <xdr:row>39</xdr:row>
      <xdr:rowOff>95097</xdr:rowOff>
    </xdr:to>
    <xdr:sp macro="" textlink="">
      <xdr:nvSpPr>
        <xdr:cNvPr id="758" name="円/楕円 757"/>
        <xdr:cNvSpPr/>
      </xdr:nvSpPr>
      <xdr:spPr>
        <a:xfrm>
          <a:off x="20383500" y="668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86224</xdr:rowOff>
    </xdr:from>
    <xdr:ext cx="249299" cy="259045"/>
    <xdr:sp macro="" textlink="">
      <xdr:nvSpPr>
        <xdr:cNvPr id="759" name="テキスト ボックス 758"/>
        <xdr:cNvSpPr txBox="1"/>
      </xdr:nvSpPr>
      <xdr:spPr>
        <a:xfrm>
          <a:off x="20309649" y="6772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157518</xdr:rowOff>
    </xdr:from>
    <xdr:to>
      <xdr:col>28</xdr:col>
      <xdr:colOff>365125</xdr:colOff>
      <xdr:row>39</xdr:row>
      <xdr:rowOff>87668</xdr:rowOff>
    </xdr:to>
    <xdr:sp macro="" textlink="">
      <xdr:nvSpPr>
        <xdr:cNvPr id="760" name="円/楕円 759"/>
        <xdr:cNvSpPr/>
      </xdr:nvSpPr>
      <xdr:spPr>
        <a:xfrm>
          <a:off x="19494500" y="667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78795</xdr:rowOff>
    </xdr:from>
    <xdr:ext cx="378565" cy="259045"/>
    <xdr:sp macro="" textlink="">
      <xdr:nvSpPr>
        <xdr:cNvPr id="761" name="テキスト ボックス 760"/>
        <xdr:cNvSpPr txBox="1"/>
      </xdr:nvSpPr>
      <xdr:spPr>
        <a:xfrm>
          <a:off x="19356017" y="6765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165024</xdr:rowOff>
    </xdr:from>
    <xdr:to>
      <xdr:col>27</xdr:col>
      <xdr:colOff>161925</xdr:colOff>
      <xdr:row>39</xdr:row>
      <xdr:rowOff>95174</xdr:rowOff>
    </xdr:to>
    <xdr:sp macro="" textlink="">
      <xdr:nvSpPr>
        <xdr:cNvPr id="762" name="円/楕円 761"/>
        <xdr:cNvSpPr/>
      </xdr:nvSpPr>
      <xdr:spPr>
        <a:xfrm>
          <a:off x="18605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86301</xdr:rowOff>
    </xdr:from>
    <xdr:ext cx="249299" cy="259045"/>
    <xdr:sp macro="" textlink="">
      <xdr:nvSpPr>
        <xdr:cNvPr id="763" name="テキスト ボックス 762"/>
        <xdr:cNvSpPr txBox="1"/>
      </xdr:nvSpPr>
      <xdr:spPr>
        <a:xfrm>
          <a:off x="18531649"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74" name="直線コネクタ 77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75" name="テキスト ボックス 77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76" name="直線コネクタ 77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77" name="テキスト ボックス 77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8" name="直線コネクタ 77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9" name="テキスト ボックス 77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80" name="直線コネクタ 77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81" name="テキスト ボックス 78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82" name="直線コネクタ 78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83" name="テキスト ボックス 78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84" name="直線コネクタ 78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85" name="テキスト ボックス 78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28666</xdr:rowOff>
    </xdr:from>
    <xdr:to>
      <xdr:col>32</xdr:col>
      <xdr:colOff>186689</xdr:colOff>
      <xdr:row>59</xdr:row>
      <xdr:rowOff>98878</xdr:rowOff>
    </xdr:to>
    <xdr:cxnSp macro="">
      <xdr:nvCxnSpPr>
        <xdr:cNvPr id="789" name="直線コネクタ 788"/>
        <xdr:cNvCxnSpPr/>
      </xdr:nvCxnSpPr>
      <xdr:spPr>
        <a:xfrm flipV="1">
          <a:off x="22159595" y="8772616"/>
          <a:ext cx="1269" cy="144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9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1" name="直線コネクタ 79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146793</xdr:rowOff>
    </xdr:from>
    <xdr:ext cx="534377" cy="259045"/>
    <xdr:sp macro="" textlink="">
      <xdr:nvSpPr>
        <xdr:cNvPr id="792" name="貸付金最大値テキスト"/>
        <xdr:cNvSpPr txBox="1"/>
      </xdr:nvSpPr>
      <xdr:spPr>
        <a:xfrm>
          <a:off x="22212300" y="854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44,150</a:t>
          </a:r>
          <a:endParaRPr kumimoji="1" lang="ja-JP" altLang="en-US" sz="1000" b="1">
            <a:latin typeface="ＭＳ Ｐゴシック"/>
          </a:endParaRPr>
        </a:p>
      </xdr:txBody>
    </xdr:sp>
    <xdr:clientData/>
  </xdr:oneCellAnchor>
  <xdr:twoCellAnchor>
    <xdr:from>
      <xdr:col>32</xdr:col>
      <xdr:colOff>98425</xdr:colOff>
      <xdr:row>51</xdr:row>
      <xdr:rowOff>28666</xdr:rowOff>
    </xdr:from>
    <xdr:to>
      <xdr:col>32</xdr:col>
      <xdr:colOff>276225</xdr:colOff>
      <xdr:row>51</xdr:row>
      <xdr:rowOff>28666</xdr:rowOff>
    </xdr:to>
    <xdr:cxnSp macro="">
      <xdr:nvCxnSpPr>
        <xdr:cNvPr id="793" name="直線コネクタ 792"/>
        <xdr:cNvCxnSpPr/>
      </xdr:nvCxnSpPr>
      <xdr:spPr>
        <a:xfrm>
          <a:off x="22072600" y="877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94" name="直線コネクタ 793"/>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59460</xdr:rowOff>
    </xdr:from>
    <xdr:ext cx="469744" cy="259045"/>
    <xdr:sp macro="" textlink="">
      <xdr:nvSpPr>
        <xdr:cNvPr id="795" name="貸付金平均値テキスト"/>
        <xdr:cNvSpPr txBox="1"/>
      </xdr:nvSpPr>
      <xdr:spPr>
        <a:xfrm>
          <a:off x="22212300" y="9832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36583</xdr:rowOff>
    </xdr:from>
    <xdr:to>
      <xdr:col>32</xdr:col>
      <xdr:colOff>238125</xdr:colOff>
      <xdr:row>58</xdr:row>
      <xdr:rowOff>138183</xdr:rowOff>
    </xdr:to>
    <xdr:sp macro="" textlink="">
      <xdr:nvSpPr>
        <xdr:cNvPr id="796" name="フローチャート : 判断 795"/>
        <xdr:cNvSpPr/>
      </xdr:nvSpPr>
      <xdr:spPr>
        <a:xfrm>
          <a:off x="221107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97" name="直線コネクタ 796"/>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10261</xdr:rowOff>
    </xdr:from>
    <xdr:to>
      <xdr:col>31</xdr:col>
      <xdr:colOff>85725</xdr:colOff>
      <xdr:row>58</xdr:row>
      <xdr:rowOff>111861</xdr:rowOff>
    </xdr:to>
    <xdr:sp macro="" textlink="">
      <xdr:nvSpPr>
        <xdr:cNvPr id="798" name="フローチャート : 判断 797"/>
        <xdr:cNvSpPr/>
      </xdr:nvSpPr>
      <xdr:spPr>
        <a:xfrm>
          <a:off x="212725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128388</xdr:rowOff>
    </xdr:from>
    <xdr:ext cx="469744" cy="259045"/>
    <xdr:sp macro="" textlink="">
      <xdr:nvSpPr>
        <xdr:cNvPr id="799" name="テキスト ボックス 798"/>
        <xdr:cNvSpPr txBox="1"/>
      </xdr:nvSpPr>
      <xdr:spPr>
        <a:xfrm>
          <a:off x="21088427" y="972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6,408</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00" name="直線コネクタ 799"/>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69992</xdr:rowOff>
    </xdr:from>
    <xdr:to>
      <xdr:col>29</xdr:col>
      <xdr:colOff>568325</xdr:colOff>
      <xdr:row>59</xdr:row>
      <xdr:rowOff>142</xdr:rowOff>
    </xdr:to>
    <xdr:sp macro="" textlink="">
      <xdr:nvSpPr>
        <xdr:cNvPr id="801" name="フローチャート : 判断 800"/>
        <xdr:cNvSpPr/>
      </xdr:nvSpPr>
      <xdr:spPr>
        <a:xfrm>
          <a:off x="20383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16669</xdr:rowOff>
    </xdr:from>
    <xdr:ext cx="469744" cy="259045"/>
    <xdr:sp macro="" textlink="">
      <xdr:nvSpPr>
        <xdr:cNvPr id="802" name="テキスト ボックス 801"/>
        <xdr:cNvSpPr txBox="1"/>
      </xdr:nvSpPr>
      <xdr:spPr>
        <a:xfrm>
          <a:off x="20199427" y="978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03" name="直線コネクタ 802"/>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9380</xdr:rowOff>
    </xdr:from>
    <xdr:to>
      <xdr:col>28</xdr:col>
      <xdr:colOff>365125</xdr:colOff>
      <xdr:row>58</xdr:row>
      <xdr:rowOff>110980</xdr:rowOff>
    </xdr:to>
    <xdr:sp macro="" textlink="">
      <xdr:nvSpPr>
        <xdr:cNvPr id="804" name="フローチャート : 判断 803"/>
        <xdr:cNvSpPr/>
      </xdr:nvSpPr>
      <xdr:spPr>
        <a:xfrm>
          <a:off x="19494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127507</xdr:rowOff>
    </xdr:from>
    <xdr:ext cx="469744" cy="259045"/>
    <xdr:sp macro="" textlink="">
      <xdr:nvSpPr>
        <xdr:cNvPr id="805" name="テキスト ボックス 804"/>
        <xdr:cNvSpPr txBox="1"/>
      </xdr:nvSpPr>
      <xdr:spPr>
        <a:xfrm>
          <a:off x="19310427" y="972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13723</xdr:rowOff>
    </xdr:from>
    <xdr:to>
      <xdr:col>27</xdr:col>
      <xdr:colOff>161925</xdr:colOff>
      <xdr:row>58</xdr:row>
      <xdr:rowOff>115323</xdr:rowOff>
    </xdr:to>
    <xdr:sp macro="" textlink="">
      <xdr:nvSpPr>
        <xdr:cNvPr id="806" name="フローチャート : 判断 805"/>
        <xdr:cNvSpPr/>
      </xdr:nvSpPr>
      <xdr:spPr>
        <a:xfrm>
          <a:off x="18605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131850</xdr:rowOff>
    </xdr:from>
    <xdr:ext cx="469744" cy="259045"/>
    <xdr:sp macro="" textlink="">
      <xdr:nvSpPr>
        <xdr:cNvPr id="807" name="テキスト ボックス 806"/>
        <xdr:cNvSpPr txBox="1"/>
      </xdr:nvSpPr>
      <xdr:spPr>
        <a:xfrm>
          <a:off x="18421427" y="97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3" name="円/楕円 812"/>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134455</xdr:rowOff>
    </xdr:from>
    <xdr:ext cx="249299" cy="259045"/>
    <xdr:sp macro="" textlink="">
      <xdr:nvSpPr>
        <xdr:cNvPr id="814"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15" name="円/楕円 814"/>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6" name="テキスト ボックス 815"/>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17" name="円/楕円 816"/>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8" name="テキスト ボックス 817"/>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19" name="円/楕円 818"/>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0" name="テキスト ボックス 819"/>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21" name="円/楕円 820"/>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22" name="テキスト ボックス 821"/>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52,199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34" name="直線コネクタ 83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35" name="テキスト ボックス 83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36" name="直線コネクタ 83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37" name="テキスト ボックス 83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38" name="直線コネクタ 83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39" name="テキスト ボックス 83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40" name="直線コネクタ 83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41" name="テキスト ボックス 840"/>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42" name="直線コネクタ 84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43" name="テキスト ボックス 84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44" name="直線コネクタ 84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45" name="テキスト ボックス 84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34751</xdr:rowOff>
    </xdr:from>
    <xdr:to>
      <xdr:col>32</xdr:col>
      <xdr:colOff>186689</xdr:colOff>
      <xdr:row>78</xdr:row>
      <xdr:rowOff>159218</xdr:rowOff>
    </xdr:to>
    <xdr:cxnSp macro="">
      <xdr:nvCxnSpPr>
        <xdr:cNvPr id="849" name="直線コネクタ 848"/>
        <xdr:cNvCxnSpPr/>
      </xdr:nvCxnSpPr>
      <xdr:spPr>
        <a:xfrm flipV="1">
          <a:off x="22159595" y="12036251"/>
          <a:ext cx="1269" cy="1496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163045</xdr:rowOff>
    </xdr:from>
    <xdr:ext cx="534377" cy="259045"/>
    <xdr:sp macro="" textlink="">
      <xdr:nvSpPr>
        <xdr:cNvPr id="850" name="繰出金最小値テキスト"/>
        <xdr:cNvSpPr txBox="1"/>
      </xdr:nvSpPr>
      <xdr:spPr>
        <a:xfrm>
          <a:off x="22212300" y="1353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40,207</a:t>
          </a:r>
          <a:endParaRPr kumimoji="1" lang="ja-JP" altLang="en-US" sz="1000" b="1">
            <a:latin typeface="ＭＳ Ｐゴシック"/>
          </a:endParaRPr>
        </a:p>
      </xdr:txBody>
    </xdr:sp>
    <xdr:clientData/>
  </xdr:oneCellAnchor>
  <xdr:twoCellAnchor>
    <xdr:from>
      <xdr:col>32</xdr:col>
      <xdr:colOff>98425</xdr:colOff>
      <xdr:row>78</xdr:row>
      <xdr:rowOff>159218</xdr:rowOff>
    </xdr:from>
    <xdr:to>
      <xdr:col>32</xdr:col>
      <xdr:colOff>276225</xdr:colOff>
      <xdr:row>78</xdr:row>
      <xdr:rowOff>159218</xdr:rowOff>
    </xdr:to>
    <xdr:cxnSp macro="">
      <xdr:nvCxnSpPr>
        <xdr:cNvPr id="851" name="直線コネクタ 850"/>
        <xdr:cNvCxnSpPr/>
      </xdr:nvCxnSpPr>
      <xdr:spPr>
        <a:xfrm>
          <a:off x="22072600" y="13532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152878</xdr:rowOff>
    </xdr:from>
    <xdr:ext cx="599010" cy="259045"/>
    <xdr:sp macro="" textlink="">
      <xdr:nvSpPr>
        <xdr:cNvPr id="852" name="繰出金最大値テキスト"/>
        <xdr:cNvSpPr txBox="1"/>
      </xdr:nvSpPr>
      <xdr:spPr>
        <a:xfrm>
          <a:off x="22212300" y="11811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177,641</a:t>
          </a:r>
          <a:endParaRPr kumimoji="1" lang="ja-JP" altLang="en-US" sz="1000" b="1">
            <a:latin typeface="ＭＳ Ｐゴシック"/>
          </a:endParaRPr>
        </a:p>
      </xdr:txBody>
    </xdr:sp>
    <xdr:clientData/>
  </xdr:oneCellAnchor>
  <xdr:twoCellAnchor>
    <xdr:from>
      <xdr:col>32</xdr:col>
      <xdr:colOff>98425</xdr:colOff>
      <xdr:row>70</xdr:row>
      <xdr:rowOff>34751</xdr:rowOff>
    </xdr:from>
    <xdr:to>
      <xdr:col>32</xdr:col>
      <xdr:colOff>276225</xdr:colOff>
      <xdr:row>70</xdr:row>
      <xdr:rowOff>34751</xdr:rowOff>
    </xdr:to>
    <xdr:cxnSp macro="">
      <xdr:nvCxnSpPr>
        <xdr:cNvPr id="853" name="直線コネクタ 852"/>
        <xdr:cNvCxnSpPr/>
      </xdr:nvCxnSpPr>
      <xdr:spPr>
        <a:xfrm>
          <a:off x="22072600" y="12036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148659</xdr:rowOff>
    </xdr:from>
    <xdr:to>
      <xdr:col>32</xdr:col>
      <xdr:colOff>187325</xdr:colOff>
      <xdr:row>78</xdr:row>
      <xdr:rowOff>929</xdr:rowOff>
    </xdr:to>
    <xdr:cxnSp macro="">
      <xdr:nvCxnSpPr>
        <xdr:cNvPr id="854" name="直線コネクタ 853"/>
        <xdr:cNvCxnSpPr/>
      </xdr:nvCxnSpPr>
      <xdr:spPr>
        <a:xfrm>
          <a:off x="21323300" y="13350309"/>
          <a:ext cx="838200" cy="2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88873</xdr:rowOff>
    </xdr:from>
    <xdr:ext cx="534377" cy="259045"/>
    <xdr:sp macro="" textlink="">
      <xdr:nvSpPr>
        <xdr:cNvPr id="855" name="繰出金平均値テキスト"/>
        <xdr:cNvSpPr txBox="1"/>
      </xdr:nvSpPr>
      <xdr:spPr>
        <a:xfrm>
          <a:off x="22212300" y="13119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59,854</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65996</xdr:rowOff>
    </xdr:from>
    <xdr:to>
      <xdr:col>32</xdr:col>
      <xdr:colOff>238125</xdr:colOff>
      <xdr:row>77</xdr:row>
      <xdr:rowOff>167596</xdr:rowOff>
    </xdr:to>
    <xdr:sp macro="" textlink="">
      <xdr:nvSpPr>
        <xdr:cNvPr id="856" name="フローチャート : 判断 855"/>
        <xdr:cNvSpPr/>
      </xdr:nvSpPr>
      <xdr:spPr>
        <a:xfrm>
          <a:off x="22110700" y="13267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148659</xdr:rowOff>
    </xdr:from>
    <xdr:to>
      <xdr:col>31</xdr:col>
      <xdr:colOff>34925</xdr:colOff>
      <xdr:row>78</xdr:row>
      <xdr:rowOff>21633</xdr:rowOff>
    </xdr:to>
    <xdr:cxnSp macro="">
      <xdr:nvCxnSpPr>
        <xdr:cNvPr id="857" name="直線コネクタ 856"/>
        <xdr:cNvCxnSpPr/>
      </xdr:nvCxnSpPr>
      <xdr:spPr>
        <a:xfrm flipV="1">
          <a:off x="20434300" y="13350309"/>
          <a:ext cx="889000" cy="4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91360</xdr:rowOff>
    </xdr:from>
    <xdr:to>
      <xdr:col>31</xdr:col>
      <xdr:colOff>85725</xdr:colOff>
      <xdr:row>78</xdr:row>
      <xdr:rowOff>21510</xdr:rowOff>
    </xdr:to>
    <xdr:sp macro="" textlink="">
      <xdr:nvSpPr>
        <xdr:cNvPr id="858" name="フローチャート : 判断 857"/>
        <xdr:cNvSpPr/>
      </xdr:nvSpPr>
      <xdr:spPr>
        <a:xfrm>
          <a:off x="21272500" y="1329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38037</xdr:rowOff>
    </xdr:from>
    <xdr:ext cx="534377" cy="259045"/>
    <xdr:sp macro="" textlink="">
      <xdr:nvSpPr>
        <xdr:cNvPr id="859" name="テキスト ボックス 858"/>
        <xdr:cNvSpPr txBox="1"/>
      </xdr:nvSpPr>
      <xdr:spPr>
        <a:xfrm>
          <a:off x="21056111" y="1306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57,524</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21633</xdr:rowOff>
    </xdr:from>
    <xdr:to>
      <xdr:col>29</xdr:col>
      <xdr:colOff>517525</xdr:colOff>
      <xdr:row>78</xdr:row>
      <xdr:rowOff>62260</xdr:rowOff>
    </xdr:to>
    <xdr:cxnSp macro="">
      <xdr:nvCxnSpPr>
        <xdr:cNvPr id="860" name="直線コネクタ 859"/>
        <xdr:cNvCxnSpPr/>
      </xdr:nvCxnSpPr>
      <xdr:spPr>
        <a:xfrm flipV="1">
          <a:off x="19545300" y="13394733"/>
          <a:ext cx="889000" cy="4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78</xdr:row>
      <xdr:rowOff>81007</xdr:rowOff>
    </xdr:from>
    <xdr:to>
      <xdr:col>29</xdr:col>
      <xdr:colOff>568325</xdr:colOff>
      <xdr:row>79</xdr:row>
      <xdr:rowOff>11157</xdr:rowOff>
    </xdr:to>
    <xdr:sp macro="" textlink="">
      <xdr:nvSpPr>
        <xdr:cNvPr id="861" name="フローチャート : 判断 860"/>
        <xdr:cNvSpPr/>
      </xdr:nvSpPr>
      <xdr:spPr>
        <a:xfrm>
          <a:off x="20383500" y="1345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79</xdr:row>
      <xdr:rowOff>2284</xdr:rowOff>
    </xdr:from>
    <xdr:ext cx="534377" cy="259045"/>
    <xdr:sp macro="" textlink="">
      <xdr:nvSpPr>
        <xdr:cNvPr id="862" name="テキスト ボックス 861"/>
        <xdr:cNvSpPr txBox="1"/>
      </xdr:nvSpPr>
      <xdr:spPr>
        <a:xfrm>
          <a:off x="20167111" y="1354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55945</xdr:rowOff>
    </xdr:from>
    <xdr:to>
      <xdr:col>28</xdr:col>
      <xdr:colOff>314325</xdr:colOff>
      <xdr:row>78</xdr:row>
      <xdr:rowOff>62260</xdr:rowOff>
    </xdr:to>
    <xdr:cxnSp macro="">
      <xdr:nvCxnSpPr>
        <xdr:cNvPr id="863" name="直線コネクタ 862"/>
        <xdr:cNvCxnSpPr/>
      </xdr:nvCxnSpPr>
      <xdr:spPr>
        <a:xfrm>
          <a:off x="18656300" y="13429045"/>
          <a:ext cx="889000" cy="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78</xdr:row>
      <xdr:rowOff>96117</xdr:rowOff>
    </xdr:from>
    <xdr:to>
      <xdr:col>28</xdr:col>
      <xdr:colOff>365125</xdr:colOff>
      <xdr:row>79</xdr:row>
      <xdr:rowOff>26267</xdr:rowOff>
    </xdr:to>
    <xdr:sp macro="" textlink="">
      <xdr:nvSpPr>
        <xdr:cNvPr id="864" name="フローチャート : 判断 863"/>
        <xdr:cNvSpPr/>
      </xdr:nvSpPr>
      <xdr:spPr>
        <a:xfrm>
          <a:off x="19494500" y="1346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17394</xdr:rowOff>
    </xdr:from>
    <xdr:ext cx="534377" cy="259045"/>
    <xdr:sp macro="" textlink="">
      <xdr:nvSpPr>
        <xdr:cNvPr id="865" name="テキスト ボックス 864"/>
        <xdr:cNvSpPr txBox="1"/>
      </xdr:nvSpPr>
      <xdr:spPr>
        <a:xfrm>
          <a:off x="19278111" y="1356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78</xdr:row>
      <xdr:rowOff>100569</xdr:rowOff>
    </xdr:from>
    <xdr:to>
      <xdr:col>27</xdr:col>
      <xdr:colOff>161925</xdr:colOff>
      <xdr:row>79</xdr:row>
      <xdr:rowOff>30719</xdr:rowOff>
    </xdr:to>
    <xdr:sp macro="" textlink="">
      <xdr:nvSpPr>
        <xdr:cNvPr id="866" name="フローチャート : 判断 865"/>
        <xdr:cNvSpPr/>
      </xdr:nvSpPr>
      <xdr:spPr>
        <a:xfrm>
          <a:off x="18605500" y="1347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21846</xdr:rowOff>
    </xdr:from>
    <xdr:ext cx="534377" cy="259045"/>
    <xdr:sp macro="" textlink="">
      <xdr:nvSpPr>
        <xdr:cNvPr id="867" name="テキスト ボックス 866"/>
        <xdr:cNvSpPr txBox="1"/>
      </xdr:nvSpPr>
      <xdr:spPr>
        <a:xfrm>
          <a:off x="18389111" y="1356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121579</xdr:rowOff>
    </xdr:from>
    <xdr:to>
      <xdr:col>32</xdr:col>
      <xdr:colOff>238125</xdr:colOff>
      <xdr:row>78</xdr:row>
      <xdr:rowOff>51729</xdr:rowOff>
    </xdr:to>
    <xdr:sp macro="" textlink="">
      <xdr:nvSpPr>
        <xdr:cNvPr id="873" name="円/楕円 872"/>
        <xdr:cNvSpPr/>
      </xdr:nvSpPr>
      <xdr:spPr>
        <a:xfrm>
          <a:off x="22110700" y="1332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100006</xdr:rowOff>
    </xdr:from>
    <xdr:ext cx="534377" cy="259045"/>
    <xdr:sp macro="" textlink="">
      <xdr:nvSpPr>
        <xdr:cNvPr id="874" name="繰出金該当値テキスト"/>
        <xdr:cNvSpPr txBox="1"/>
      </xdr:nvSpPr>
      <xdr:spPr>
        <a:xfrm>
          <a:off x="22212300" y="1330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54,748</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97859</xdr:rowOff>
    </xdr:from>
    <xdr:to>
      <xdr:col>31</xdr:col>
      <xdr:colOff>85725</xdr:colOff>
      <xdr:row>78</xdr:row>
      <xdr:rowOff>28009</xdr:rowOff>
    </xdr:to>
    <xdr:sp macro="" textlink="">
      <xdr:nvSpPr>
        <xdr:cNvPr id="875" name="円/楕円 874"/>
        <xdr:cNvSpPr/>
      </xdr:nvSpPr>
      <xdr:spPr>
        <a:xfrm>
          <a:off x="21272500" y="1329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19136</xdr:rowOff>
    </xdr:from>
    <xdr:ext cx="534377" cy="259045"/>
    <xdr:sp macro="" textlink="">
      <xdr:nvSpPr>
        <xdr:cNvPr id="876" name="テキスト ボックス 875"/>
        <xdr:cNvSpPr txBox="1"/>
      </xdr:nvSpPr>
      <xdr:spPr>
        <a:xfrm>
          <a:off x="21056111" y="1339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56,927</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142283</xdr:rowOff>
    </xdr:from>
    <xdr:to>
      <xdr:col>29</xdr:col>
      <xdr:colOff>568325</xdr:colOff>
      <xdr:row>78</xdr:row>
      <xdr:rowOff>72433</xdr:rowOff>
    </xdr:to>
    <xdr:sp macro="" textlink="">
      <xdr:nvSpPr>
        <xdr:cNvPr id="877" name="円/楕円 876"/>
        <xdr:cNvSpPr/>
      </xdr:nvSpPr>
      <xdr:spPr>
        <a:xfrm>
          <a:off x="20383500" y="1334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88960</xdr:rowOff>
    </xdr:from>
    <xdr:ext cx="534377" cy="259045"/>
    <xdr:sp macro="" textlink="">
      <xdr:nvSpPr>
        <xdr:cNvPr id="878" name="テキスト ボックス 877"/>
        <xdr:cNvSpPr txBox="1"/>
      </xdr:nvSpPr>
      <xdr:spPr>
        <a:xfrm>
          <a:off x="20167111" y="1311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52,846</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11460</xdr:rowOff>
    </xdr:from>
    <xdr:to>
      <xdr:col>28</xdr:col>
      <xdr:colOff>365125</xdr:colOff>
      <xdr:row>78</xdr:row>
      <xdr:rowOff>113060</xdr:rowOff>
    </xdr:to>
    <xdr:sp macro="" textlink="">
      <xdr:nvSpPr>
        <xdr:cNvPr id="879" name="円/楕円 878"/>
        <xdr:cNvSpPr/>
      </xdr:nvSpPr>
      <xdr:spPr>
        <a:xfrm>
          <a:off x="19494500" y="1338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129587</xdr:rowOff>
    </xdr:from>
    <xdr:ext cx="534377" cy="259045"/>
    <xdr:sp macro="" textlink="">
      <xdr:nvSpPr>
        <xdr:cNvPr id="880" name="テキスト ボックス 879"/>
        <xdr:cNvSpPr txBox="1"/>
      </xdr:nvSpPr>
      <xdr:spPr>
        <a:xfrm>
          <a:off x="19278111" y="1315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49,114</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5145</xdr:rowOff>
    </xdr:from>
    <xdr:to>
      <xdr:col>27</xdr:col>
      <xdr:colOff>161925</xdr:colOff>
      <xdr:row>78</xdr:row>
      <xdr:rowOff>106745</xdr:rowOff>
    </xdr:to>
    <xdr:sp macro="" textlink="">
      <xdr:nvSpPr>
        <xdr:cNvPr id="881" name="円/楕円 880"/>
        <xdr:cNvSpPr/>
      </xdr:nvSpPr>
      <xdr:spPr>
        <a:xfrm>
          <a:off x="18605500" y="1337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123272</xdr:rowOff>
    </xdr:from>
    <xdr:ext cx="534377" cy="259045"/>
    <xdr:sp macro="" textlink="">
      <xdr:nvSpPr>
        <xdr:cNvPr id="882" name="テキスト ボックス 881"/>
        <xdr:cNvSpPr txBox="1"/>
      </xdr:nvSpPr>
      <xdr:spPr>
        <a:xfrm>
          <a:off x="18389111" y="1315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49,694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5" name="フローチャート :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907" name="フローチャート :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908" name="テキスト ボックス 90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10" name="フローチャート :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11" name="テキスト ボックス 91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13" name="フローチャート :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14" name="テキスト ボックス 91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5" name="フローチャート :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16" name="テキスト ボックス 91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22" name="円/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24" name="円/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25" name="テキスト ボックス 92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26" name="円/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27" name="テキスト ボックス 92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28" name="円/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29" name="テキスト ボックス 92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30" name="円/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31" name="テキスト ボックス 93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の歳出決算額を性質別にみると、扶助費及び普通建設事業費、災害復旧事業費、公債費の４つの項目が、類似団体の平均と比較して、住民一人当たりのコストが高い状況となっている。特に、普通建設事業費については、類似団体との開きが最も大きく</a:t>
          </a:r>
          <a:r>
            <a:rPr kumimoji="1" lang="en-US" altLang="ja-JP" sz="1300">
              <a:solidFill>
                <a:schemeClr val="dk1"/>
              </a:solidFill>
              <a:effectLst/>
              <a:latin typeface="+mn-lt"/>
              <a:ea typeface="+mn-ea"/>
              <a:cs typeface="+mn-cs"/>
            </a:rPr>
            <a:t>39,988</a:t>
          </a:r>
          <a:r>
            <a:rPr kumimoji="1" lang="ja-JP" altLang="en-US" sz="1300">
              <a:solidFill>
                <a:schemeClr val="dk1"/>
              </a:solidFill>
              <a:effectLst/>
              <a:latin typeface="+mn-lt"/>
              <a:ea typeface="+mn-ea"/>
              <a:cs typeface="+mn-cs"/>
            </a:rPr>
            <a:t>円（前年度</a:t>
          </a:r>
          <a:r>
            <a:rPr kumimoji="1" lang="en-US" altLang="ja-JP" sz="1300">
              <a:solidFill>
                <a:schemeClr val="dk1"/>
              </a:solidFill>
              <a:effectLst/>
              <a:latin typeface="+mn-lt"/>
              <a:ea typeface="+mn-ea"/>
              <a:cs typeface="+mn-cs"/>
            </a:rPr>
            <a:t>46,033</a:t>
          </a:r>
          <a:r>
            <a:rPr kumimoji="1" lang="ja-JP" altLang="ja-JP" sz="1300">
              <a:solidFill>
                <a:schemeClr val="dk1"/>
              </a:solidFill>
              <a:effectLst/>
              <a:latin typeface="+mn-lt"/>
              <a:ea typeface="+mn-ea"/>
              <a:cs typeface="+mn-cs"/>
            </a:rPr>
            <a:t>円</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上回っている状況となっている。これは、近年、継続費を設定し</a:t>
          </a:r>
          <a:r>
            <a:rPr kumimoji="1" lang="ja-JP" altLang="en-US" sz="1300">
              <a:solidFill>
                <a:schemeClr val="dk1"/>
              </a:solidFill>
              <a:effectLst/>
              <a:latin typeface="+mn-lt"/>
              <a:ea typeface="+mn-ea"/>
              <a:cs typeface="+mn-cs"/>
            </a:rPr>
            <a:t>事業を展開して</a:t>
          </a:r>
          <a:r>
            <a:rPr kumimoji="1" lang="ja-JP" altLang="ja-JP" sz="1300">
              <a:solidFill>
                <a:schemeClr val="dk1"/>
              </a:solidFill>
              <a:effectLst/>
              <a:latin typeface="+mn-lt"/>
              <a:ea typeface="+mn-ea"/>
              <a:cs typeface="+mn-cs"/>
            </a:rPr>
            <a:t>いる、耐震化対策等に伴う、「支所庁舎整備事業」や「小学校校舎改築事業」、情報伝達等を一元化するための「防災行政無線整備事業」、地域の利便性向上と地域活性化等を目的とする「駅周辺整備事業」などの大規模事業が重なっていることなどが要因として挙げられる。</a:t>
          </a:r>
          <a:endParaRPr kumimoji="1" lang="en-US" altLang="ja-JP" sz="1300">
            <a:solidFill>
              <a:schemeClr val="dk1"/>
            </a:solidFill>
            <a:effectLst/>
            <a:latin typeface="+mn-lt"/>
            <a:ea typeface="+mn-ea"/>
            <a:cs typeface="+mn-cs"/>
          </a:endParaRPr>
        </a:p>
        <a:p>
          <a:pPr eaLnBrk="1" fontAlgn="auto" latinLnBrk="0" hangingPunct="1"/>
          <a:r>
            <a:rPr kumimoji="1" lang="ja-JP" altLang="ja-JP" sz="1300">
              <a:solidFill>
                <a:schemeClr val="dk1"/>
              </a:solidFill>
              <a:effectLst/>
              <a:latin typeface="+mn-lt"/>
              <a:ea typeface="+mn-ea"/>
              <a:cs typeface="+mn-cs"/>
            </a:rPr>
            <a:t>その中で、今後においても、引き続き</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行財政改革を推進し健全かつ持続可能な財政運営を考慮した上で、限られた財源内で最大限の効果が得られるよう、緊急性</a:t>
          </a:r>
          <a:r>
            <a:rPr kumimoji="1" lang="ja-JP" altLang="en-US" sz="1300">
              <a:solidFill>
                <a:schemeClr val="dk1"/>
              </a:solidFill>
              <a:effectLst/>
              <a:latin typeface="+mn-lt"/>
              <a:ea typeface="+mn-ea"/>
              <a:cs typeface="+mn-cs"/>
            </a:rPr>
            <a:t>や</a:t>
          </a:r>
          <a:r>
            <a:rPr kumimoji="1" lang="ja-JP" altLang="ja-JP" sz="1300">
              <a:solidFill>
                <a:schemeClr val="dk1"/>
              </a:solidFill>
              <a:effectLst/>
              <a:latin typeface="+mn-lt"/>
              <a:ea typeface="+mn-ea"/>
              <a:cs typeface="+mn-cs"/>
            </a:rPr>
            <a:t>重要性等のある施策・事業等の取捨選択の徹底に努める。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鹿児島県日置市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49,858
49,670
253.01
27,654,447
26,523,505
655,039
14,641,838
30,016,266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22.2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123063</xdr:rowOff>
    </xdr:from>
    <xdr:to>
      <xdr:col>6</xdr:col>
      <xdr:colOff>510540</xdr:colOff>
      <xdr:row>39</xdr:row>
      <xdr:rowOff>36703</xdr:rowOff>
    </xdr:to>
    <xdr:cxnSp macro="">
      <xdr:nvCxnSpPr>
        <xdr:cNvPr id="56" name="直線コネクタ 55"/>
        <xdr:cNvCxnSpPr/>
      </xdr:nvCxnSpPr>
      <xdr:spPr>
        <a:xfrm flipV="1">
          <a:off x="4633595" y="5095113"/>
          <a:ext cx="1270" cy="162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40530</xdr:rowOff>
    </xdr:from>
    <xdr:ext cx="469744" cy="259045"/>
    <xdr:sp macro="" textlink="">
      <xdr:nvSpPr>
        <xdr:cNvPr id="57" name="議会費最小値テキスト"/>
        <xdr:cNvSpPr txBox="1"/>
      </xdr:nvSpPr>
      <xdr:spPr>
        <a:xfrm>
          <a:off x="4686300" y="672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3,061</a:t>
          </a:r>
          <a:endParaRPr kumimoji="1" lang="ja-JP" altLang="en-US" sz="1000" b="1">
            <a:latin typeface="ＭＳ Ｐゴシック"/>
          </a:endParaRPr>
        </a:p>
      </xdr:txBody>
    </xdr:sp>
    <xdr:clientData/>
  </xdr:oneCellAnchor>
  <xdr:twoCellAnchor>
    <xdr:from>
      <xdr:col>6</xdr:col>
      <xdr:colOff>422275</xdr:colOff>
      <xdr:row>39</xdr:row>
      <xdr:rowOff>36703</xdr:rowOff>
    </xdr:from>
    <xdr:to>
      <xdr:col>6</xdr:col>
      <xdr:colOff>600075</xdr:colOff>
      <xdr:row>39</xdr:row>
      <xdr:rowOff>36703</xdr:rowOff>
    </xdr:to>
    <xdr:cxnSp macro="">
      <xdr:nvCxnSpPr>
        <xdr:cNvPr id="58" name="直線コネクタ 57"/>
        <xdr:cNvCxnSpPr/>
      </xdr:nvCxnSpPr>
      <xdr:spPr>
        <a:xfrm>
          <a:off x="4546600" y="672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69740</xdr:rowOff>
    </xdr:from>
    <xdr:ext cx="534377" cy="259045"/>
    <xdr:sp macro="" textlink="">
      <xdr:nvSpPr>
        <xdr:cNvPr id="59" name="議会費最大値テキスト"/>
        <xdr:cNvSpPr txBox="1"/>
      </xdr:nvSpPr>
      <xdr:spPr>
        <a:xfrm>
          <a:off x="4686300" y="487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15,881</a:t>
          </a:r>
          <a:endParaRPr kumimoji="1" lang="ja-JP" altLang="en-US" sz="1000" b="1">
            <a:latin typeface="ＭＳ Ｐゴシック"/>
          </a:endParaRPr>
        </a:p>
      </xdr:txBody>
    </xdr:sp>
    <xdr:clientData/>
  </xdr:oneCellAnchor>
  <xdr:twoCellAnchor>
    <xdr:from>
      <xdr:col>6</xdr:col>
      <xdr:colOff>422275</xdr:colOff>
      <xdr:row>29</xdr:row>
      <xdr:rowOff>123063</xdr:rowOff>
    </xdr:from>
    <xdr:to>
      <xdr:col>6</xdr:col>
      <xdr:colOff>600075</xdr:colOff>
      <xdr:row>29</xdr:row>
      <xdr:rowOff>123063</xdr:rowOff>
    </xdr:to>
    <xdr:cxnSp macro="">
      <xdr:nvCxnSpPr>
        <xdr:cNvPr id="60" name="直線コネクタ 59"/>
        <xdr:cNvCxnSpPr/>
      </xdr:nvCxnSpPr>
      <xdr:spPr>
        <a:xfrm>
          <a:off x="4546600" y="509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64389</xdr:rowOff>
    </xdr:from>
    <xdr:to>
      <xdr:col>6</xdr:col>
      <xdr:colOff>511175</xdr:colOff>
      <xdr:row>38</xdr:row>
      <xdr:rowOff>102743</xdr:rowOff>
    </xdr:to>
    <xdr:cxnSp macro="">
      <xdr:nvCxnSpPr>
        <xdr:cNvPr id="61" name="直線コネクタ 60"/>
        <xdr:cNvCxnSpPr/>
      </xdr:nvCxnSpPr>
      <xdr:spPr>
        <a:xfrm>
          <a:off x="3797300" y="6579489"/>
          <a:ext cx="838200" cy="3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95775</xdr:rowOff>
    </xdr:from>
    <xdr:ext cx="469744" cy="259045"/>
    <xdr:sp macro="" textlink="">
      <xdr:nvSpPr>
        <xdr:cNvPr id="62" name="議会費平均値テキスト"/>
        <xdr:cNvSpPr txBox="1"/>
      </xdr:nvSpPr>
      <xdr:spPr>
        <a:xfrm>
          <a:off x="4686300" y="6267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5,076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72898</xdr:rowOff>
    </xdr:from>
    <xdr:to>
      <xdr:col>6</xdr:col>
      <xdr:colOff>561975</xdr:colOff>
      <xdr:row>38</xdr:row>
      <xdr:rowOff>3048</xdr:rowOff>
    </xdr:to>
    <xdr:sp macro="" textlink="">
      <xdr:nvSpPr>
        <xdr:cNvPr id="63" name="フローチャート : 判断 62"/>
        <xdr:cNvSpPr/>
      </xdr:nvSpPr>
      <xdr:spPr>
        <a:xfrm>
          <a:off x="45847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64389</xdr:rowOff>
    </xdr:from>
    <xdr:to>
      <xdr:col>5</xdr:col>
      <xdr:colOff>358775</xdr:colOff>
      <xdr:row>38</xdr:row>
      <xdr:rowOff>96774</xdr:rowOff>
    </xdr:to>
    <xdr:cxnSp macro="">
      <xdr:nvCxnSpPr>
        <xdr:cNvPr id="64" name="直線コネクタ 63"/>
        <xdr:cNvCxnSpPr/>
      </xdr:nvCxnSpPr>
      <xdr:spPr>
        <a:xfrm flipV="1">
          <a:off x="2908300" y="6579489"/>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46609</xdr:rowOff>
    </xdr:from>
    <xdr:to>
      <xdr:col>5</xdr:col>
      <xdr:colOff>409575</xdr:colOff>
      <xdr:row>37</xdr:row>
      <xdr:rowOff>148209</xdr:rowOff>
    </xdr:to>
    <xdr:sp macro="" textlink="">
      <xdr:nvSpPr>
        <xdr:cNvPr id="65" name="フローチャート : 判断 64"/>
        <xdr:cNvSpPr/>
      </xdr:nvSpPr>
      <xdr:spPr>
        <a:xfrm>
          <a:off x="3746500" y="639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164736</xdr:rowOff>
    </xdr:from>
    <xdr:ext cx="469744" cy="259045"/>
    <xdr:sp macro="" textlink="">
      <xdr:nvSpPr>
        <xdr:cNvPr id="66" name="テキスト ボックス 65"/>
        <xdr:cNvSpPr txBox="1"/>
      </xdr:nvSpPr>
      <xdr:spPr>
        <a:xfrm>
          <a:off x="3562427" y="6165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5,283</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96774</xdr:rowOff>
    </xdr:from>
    <xdr:to>
      <xdr:col>4</xdr:col>
      <xdr:colOff>155575</xdr:colOff>
      <xdr:row>38</xdr:row>
      <xdr:rowOff>131953</xdr:rowOff>
    </xdr:to>
    <xdr:cxnSp macro="">
      <xdr:nvCxnSpPr>
        <xdr:cNvPr id="67" name="直線コネクタ 66"/>
        <xdr:cNvCxnSpPr/>
      </xdr:nvCxnSpPr>
      <xdr:spPr>
        <a:xfrm flipV="1">
          <a:off x="2019300" y="6611874"/>
          <a:ext cx="889000" cy="3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83439</xdr:rowOff>
    </xdr:from>
    <xdr:to>
      <xdr:col>4</xdr:col>
      <xdr:colOff>206375</xdr:colOff>
      <xdr:row>39</xdr:row>
      <xdr:rowOff>13589</xdr:rowOff>
    </xdr:to>
    <xdr:sp macro="" textlink="">
      <xdr:nvSpPr>
        <xdr:cNvPr id="68" name="フローチャート : 判断 67"/>
        <xdr:cNvSpPr/>
      </xdr:nvSpPr>
      <xdr:spPr>
        <a:xfrm>
          <a:off x="2857500" y="659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39</xdr:row>
      <xdr:rowOff>4716</xdr:rowOff>
    </xdr:from>
    <xdr:ext cx="469744" cy="259045"/>
    <xdr:sp macro="" textlink="">
      <xdr:nvSpPr>
        <xdr:cNvPr id="69" name="テキスト ボックス 68"/>
        <xdr:cNvSpPr txBox="1"/>
      </xdr:nvSpPr>
      <xdr:spPr>
        <a:xfrm>
          <a:off x="2673427" y="6691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113284</xdr:rowOff>
    </xdr:from>
    <xdr:to>
      <xdr:col>2</xdr:col>
      <xdr:colOff>638175</xdr:colOff>
      <xdr:row>38</xdr:row>
      <xdr:rowOff>131953</xdr:rowOff>
    </xdr:to>
    <xdr:cxnSp macro="">
      <xdr:nvCxnSpPr>
        <xdr:cNvPr id="70" name="直線コネクタ 69"/>
        <xdr:cNvCxnSpPr/>
      </xdr:nvCxnSpPr>
      <xdr:spPr>
        <a:xfrm>
          <a:off x="1130300" y="6628384"/>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87757</xdr:rowOff>
    </xdr:from>
    <xdr:to>
      <xdr:col>3</xdr:col>
      <xdr:colOff>3175</xdr:colOff>
      <xdr:row>39</xdr:row>
      <xdr:rowOff>17907</xdr:rowOff>
    </xdr:to>
    <xdr:sp macro="" textlink="">
      <xdr:nvSpPr>
        <xdr:cNvPr id="71" name="フローチャート : 判断 70"/>
        <xdr:cNvSpPr/>
      </xdr:nvSpPr>
      <xdr:spPr>
        <a:xfrm>
          <a:off x="1968500" y="660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39</xdr:row>
      <xdr:rowOff>9034</xdr:rowOff>
    </xdr:from>
    <xdr:ext cx="469744" cy="259045"/>
    <xdr:sp macro="" textlink="">
      <xdr:nvSpPr>
        <xdr:cNvPr id="72" name="テキスト ボックス 71"/>
        <xdr:cNvSpPr txBox="1"/>
      </xdr:nvSpPr>
      <xdr:spPr>
        <a:xfrm>
          <a:off x="1784427" y="669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69088</xdr:rowOff>
    </xdr:from>
    <xdr:to>
      <xdr:col>1</xdr:col>
      <xdr:colOff>485775</xdr:colOff>
      <xdr:row>38</xdr:row>
      <xdr:rowOff>170688</xdr:rowOff>
    </xdr:to>
    <xdr:sp macro="" textlink="">
      <xdr:nvSpPr>
        <xdr:cNvPr id="73" name="フローチャート : 判断 72"/>
        <xdr:cNvSpPr/>
      </xdr:nvSpPr>
      <xdr:spPr>
        <a:xfrm>
          <a:off x="1079500" y="658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161815</xdr:rowOff>
    </xdr:from>
    <xdr:ext cx="469744" cy="259045"/>
    <xdr:sp macro="" textlink="">
      <xdr:nvSpPr>
        <xdr:cNvPr id="74" name="テキスト ボックス 73"/>
        <xdr:cNvSpPr txBox="1"/>
      </xdr:nvSpPr>
      <xdr:spPr>
        <a:xfrm>
          <a:off x="895427" y="667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51943</xdr:rowOff>
    </xdr:from>
    <xdr:to>
      <xdr:col>6</xdr:col>
      <xdr:colOff>561975</xdr:colOff>
      <xdr:row>38</xdr:row>
      <xdr:rowOff>153543</xdr:rowOff>
    </xdr:to>
    <xdr:sp macro="" textlink="">
      <xdr:nvSpPr>
        <xdr:cNvPr id="80" name="円/楕円 79"/>
        <xdr:cNvSpPr/>
      </xdr:nvSpPr>
      <xdr:spPr>
        <a:xfrm>
          <a:off x="4584700" y="656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138320</xdr:rowOff>
    </xdr:from>
    <xdr:ext cx="469744" cy="259045"/>
    <xdr:sp macro="" textlink="">
      <xdr:nvSpPr>
        <xdr:cNvPr id="81" name="議会費該当値テキスト"/>
        <xdr:cNvSpPr txBox="1"/>
      </xdr:nvSpPr>
      <xdr:spPr>
        <a:xfrm>
          <a:off x="4686300" y="6481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3,891</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13589</xdr:rowOff>
    </xdr:from>
    <xdr:to>
      <xdr:col>5</xdr:col>
      <xdr:colOff>409575</xdr:colOff>
      <xdr:row>38</xdr:row>
      <xdr:rowOff>115189</xdr:rowOff>
    </xdr:to>
    <xdr:sp macro="" textlink="">
      <xdr:nvSpPr>
        <xdr:cNvPr id="82" name="円/楕円 81"/>
        <xdr:cNvSpPr/>
      </xdr:nvSpPr>
      <xdr:spPr>
        <a:xfrm>
          <a:off x="3746500" y="652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106316</xdr:rowOff>
    </xdr:from>
    <xdr:ext cx="469744" cy="259045"/>
    <xdr:sp macro="" textlink="">
      <xdr:nvSpPr>
        <xdr:cNvPr id="83" name="テキスト ボックス 82"/>
        <xdr:cNvSpPr txBox="1"/>
      </xdr:nvSpPr>
      <xdr:spPr>
        <a:xfrm>
          <a:off x="3562427" y="662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4,193</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45974</xdr:rowOff>
    </xdr:from>
    <xdr:to>
      <xdr:col>4</xdr:col>
      <xdr:colOff>206375</xdr:colOff>
      <xdr:row>38</xdr:row>
      <xdr:rowOff>147574</xdr:rowOff>
    </xdr:to>
    <xdr:sp macro="" textlink="">
      <xdr:nvSpPr>
        <xdr:cNvPr id="84" name="円/楕円 83"/>
        <xdr:cNvSpPr/>
      </xdr:nvSpPr>
      <xdr:spPr>
        <a:xfrm>
          <a:off x="2857500" y="656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164101</xdr:rowOff>
    </xdr:from>
    <xdr:ext cx="469744" cy="259045"/>
    <xdr:sp macro="" textlink="">
      <xdr:nvSpPr>
        <xdr:cNvPr id="85" name="テキスト ボックス 84"/>
        <xdr:cNvSpPr txBox="1"/>
      </xdr:nvSpPr>
      <xdr:spPr>
        <a:xfrm>
          <a:off x="2673427" y="633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3,938</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81153</xdr:rowOff>
    </xdr:from>
    <xdr:to>
      <xdr:col>3</xdr:col>
      <xdr:colOff>3175</xdr:colOff>
      <xdr:row>39</xdr:row>
      <xdr:rowOff>11303</xdr:rowOff>
    </xdr:to>
    <xdr:sp macro="" textlink="">
      <xdr:nvSpPr>
        <xdr:cNvPr id="86" name="円/楕円 85"/>
        <xdr:cNvSpPr/>
      </xdr:nvSpPr>
      <xdr:spPr>
        <a:xfrm>
          <a:off x="1968500" y="659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27830</xdr:rowOff>
    </xdr:from>
    <xdr:ext cx="469744" cy="259045"/>
    <xdr:sp macro="" textlink="">
      <xdr:nvSpPr>
        <xdr:cNvPr id="87" name="テキスト ボックス 86"/>
        <xdr:cNvSpPr txBox="1"/>
      </xdr:nvSpPr>
      <xdr:spPr>
        <a:xfrm>
          <a:off x="1784427" y="6371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3,661</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62484</xdr:rowOff>
    </xdr:from>
    <xdr:to>
      <xdr:col>1</xdr:col>
      <xdr:colOff>485775</xdr:colOff>
      <xdr:row>38</xdr:row>
      <xdr:rowOff>164084</xdr:rowOff>
    </xdr:to>
    <xdr:sp macro="" textlink="">
      <xdr:nvSpPr>
        <xdr:cNvPr id="88" name="円/楕円 87"/>
        <xdr:cNvSpPr/>
      </xdr:nvSpPr>
      <xdr:spPr>
        <a:xfrm>
          <a:off x="10795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9161</xdr:rowOff>
    </xdr:from>
    <xdr:ext cx="469744" cy="259045"/>
    <xdr:sp macro="" textlink="">
      <xdr:nvSpPr>
        <xdr:cNvPr id="89" name="テキスト ボックス 88"/>
        <xdr:cNvSpPr txBox="1"/>
      </xdr:nvSpPr>
      <xdr:spPr>
        <a:xfrm>
          <a:off x="895427" y="6352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79,614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107211</xdr:rowOff>
    </xdr:from>
    <xdr:to>
      <xdr:col>6</xdr:col>
      <xdr:colOff>510540</xdr:colOff>
      <xdr:row>57</xdr:row>
      <xdr:rowOff>126940</xdr:rowOff>
    </xdr:to>
    <xdr:cxnSp macro="">
      <xdr:nvCxnSpPr>
        <xdr:cNvPr id="111" name="直線コネクタ 110"/>
        <xdr:cNvCxnSpPr/>
      </xdr:nvCxnSpPr>
      <xdr:spPr>
        <a:xfrm flipV="1">
          <a:off x="4633595" y="8851161"/>
          <a:ext cx="1270" cy="104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130767</xdr:rowOff>
    </xdr:from>
    <xdr:ext cx="534377" cy="259045"/>
    <xdr:sp macro="" textlink="">
      <xdr:nvSpPr>
        <xdr:cNvPr id="112" name="総務費最小値テキスト"/>
        <xdr:cNvSpPr txBox="1"/>
      </xdr:nvSpPr>
      <xdr:spPr>
        <a:xfrm>
          <a:off x="4686300" y="990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40,291</a:t>
          </a:r>
          <a:endParaRPr kumimoji="1" lang="ja-JP" altLang="en-US" sz="1000" b="1">
            <a:latin typeface="ＭＳ Ｐゴシック"/>
          </a:endParaRPr>
        </a:p>
      </xdr:txBody>
    </xdr:sp>
    <xdr:clientData/>
  </xdr:oneCellAnchor>
  <xdr:twoCellAnchor>
    <xdr:from>
      <xdr:col>6</xdr:col>
      <xdr:colOff>422275</xdr:colOff>
      <xdr:row>57</xdr:row>
      <xdr:rowOff>126940</xdr:rowOff>
    </xdr:from>
    <xdr:to>
      <xdr:col>6</xdr:col>
      <xdr:colOff>600075</xdr:colOff>
      <xdr:row>57</xdr:row>
      <xdr:rowOff>126940</xdr:rowOff>
    </xdr:to>
    <xdr:cxnSp macro="">
      <xdr:nvCxnSpPr>
        <xdr:cNvPr id="113" name="直線コネクタ 112"/>
        <xdr:cNvCxnSpPr/>
      </xdr:nvCxnSpPr>
      <xdr:spPr>
        <a:xfrm>
          <a:off x="4546600" y="989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53888</xdr:rowOff>
    </xdr:from>
    <xdr:ext cx="599010" cy="259045"/>
    <xdr:sp macro="" textlink="">
      <xdr:nvSpPr>
        <xdr:cNvPr id="114" name="総務費最大値テキスト"/>
        <xdr:cNvSpPr txBox="1"/>
      </xdr:nvSpPr>
      <xdr:spPr>
        <a:xfrm>
          <a:off x="4686300" y="862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269,606</a:t>
          </a:r>
          <a:endParaRPr kumimoji="1" lang="ja-JP" altLang="en-US" sz="1000" b="1">
            <a:latin typeface="ＭＳ Ｐゴシック"/>
          </a:endParaRPr>
        </a:p>
      </xdr:txBody>
    </xdr:sp>
    <xdr:clientData/>
  </xdr:oneCellAnchor>
  <xdr:twoCellAnchor>
    <xdr:from>
      <xdr:col>6</xdr:col>
      <xdr:colOff>422275</xdr:colOff>
      <xdr:row>51</xdr:row>
      <xdr:rowOff>107211</xdr:rowOff>
    </xdr:from>
    <xdr:to>
      <xdr:col>6</xdr:col>
      <xdr:colOff>600075</xdr:colOff>
      <xdr:row>51</xdr:row>
      <xdr:rowOff>107211</xdr:rowOff>
    </xdr:to>
    <xdr:cxnSp macro="">
      <xdr:nvCxnSpPr>
        <xdr:cNvPr id="115" name="直線コネクタ 114"/>
        <xdr:cNvCxnSpPr/>
      </xdr:nvCxnSpPr>
      <xdr:spPr>
        <a:xfrm>
          <a:off x="4546600" y="885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131708</xdr:rowOff>
    </xdr:from>
    <xdr:to>
      <xdr:col>6</xdr:col>
      <xdr:colOff>511175</xdr:colOff>
      <xdr:row>57</xdr:row>
      <xdr:rowOff>34859</xdr:rowOff>
    </xdr:to>
    <xdr:cxnSp macro="">
      <xdr:nvCxnSpPr>
        <xdr:cNvPr id="116" name="直線コネクタ 115"/>
        <xdr:cNvCxnSpPr/>
      </xdr:nvCxnSpPr>
      <xdr:spPr>
        <a:xfrm flipV="1">
          <a:off x="3797300" y="9732908"/>
          <a:ext cx="838200" cy="7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63770</xdr:rowOff>
    </xdr:from>
    <xdr:ext cx="534377" cy="259045"/>
    <xdr:sp macro="" textlink="">
      <xdr:nvSpPr>
        <xdr:cNvPr id="117" name="総務費平均値テキスト"/>
        <xdr:cNvSpPr txBox="1"/>
      </xdr:nvSpPr>
      <xdr:spPr>
        <a:xfrm>
          <a:off x="4686300" y="9664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75,778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85343</xdr:rowOff>
    </xdr:from>
    <xdr:to>
      <xdr:col>6</xdr:col>
      <xdr:colOff>561975</xdr:colOff>
      <xdr:row>57</xdr:row>
      <xdr:rowOff>15493</xdr:rowOff>
    </xdr:to>
    <xdr:sp macro="" textlink="">
      <xdr:nvSpPr>
        <xdr:cNvPr id="118" name="フローチャート : 判断 117"/>
        <xdr:cNvSpPr/>
      </xdr:nvSpPr>
      <xdr:spPr>
        <a:xfrm>
          <a:off x="4584700" y="968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17372</xdr:rowOff>
    </xdr:from>
    <xdr:to>
      <xdr:col>5</xdr:col>
      <xdr:colOff>358775</xdr:colOff>
      <xdr:row>57</xdr:row>
      <xdr:rowOff>34859</xdr:rowOff>
    </xdr:to>
    <xdr:cxnSp macro="">
      <xdr:nvCxnSpPr>
        <xdr:cNvPr id="119" name="直線コネクタ 118"/>
        <xdr:cNvCxnSpPr/>
      </xdr:nvCxnSpPr>
      <xdr:spPr>
        <a:xfrm>
          <a:off x="2908300" y="9790022"/>
          <a:ext cx="889000" cy="1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120785</xdr:rowOff>
    </xdr:from>
    <xdr:to>
      <xdr:col>5</xdr:col>
      <xdr:colOff>409575</xdr:colOff>
      <xdr:row>57</xdr:row>
      <xdr:rowOff>50935</xdr:rowOff>
    </xdr:to>
    <xdr:sp macro="" textlink="">
      <xdr:nvSpPr>
        <xdr:cNvPr id="120" name="フローチャート : 判断 119"/>
        <xdr:cNvSpPr/>
      </xdr:nvSpPr>
      <xdr:spPr>
        <a:xfrm>
          <a:off x="3746500" y="972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67462</xdr:rowOff>
    </xdr:from>
    <xdr:ext cx="534377" cy="259045"/>
    <xdr:sp macro="" textlink="">
      <xdr:nvSpPr>
        <xdr:cNvPr id="121" name="テキスト ボックス 120"/>
        <xdr:cNvSpPr txBox="1"/>
      </xdr:nvSpPr>
      <xdr:spPr>
        <a:xfrm>
          <a:off x="3530111" y="949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68,026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17372</xdr:rowOff>
    </xdr:from>
    <xdr:to>
      <xdr:col>4</xdr:col>
      <xdr:colOff>155575</xdr:colOff>
      <xdr:row>57</xdr:row>
      <xdr:rowOff>37868</xdr:rowOff>
    </xdr:to>
    <xdr:cxnSp macro="">
      <xdr:nvCxnSpPr>
        <xdr:cNvPr id="122" name="直線コネクタ 121"/>
        <xdr:cNvCxnSpPr/>
      </xdr:nvCxnSpPr>
      <xdr:spPr>
        <a:xfrm flipV="1">
          <a:off x="2019300" y="9790022"/>
          <a:ext cx="889000" cy="2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158815</xdr:rowOff>
    </xdr:from>
    <xdr:to>
      <xdr:col>4</xdr:col>
      <xdr:colOff>206375</xdr:colOff>
      <xdr:row>57</xdr:row>
      <xdr:rowOff>88965</xdr:rowOff>
    </xdr:to>
    <xdr:sp macro="" textlink="">
      <xdr:nvSpPr>
        <xdr:cNvPr id="123" name="フローチャート : 判断 122"/>
        <xdr:cNvSpPr/>
      </xdr:nvSpPr>
      <xdr:spPr>
        <a:xfrm>
          <a:off x="2857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80092</xdr:rowOff>
    </xdr:from>
    <xdr:ext cx="534377" cy="259045"/>
    <xdr:sp macro="" textlink="">
      <xdr:nvSpPr>
        <xdr:cNvPr id="124" name="テキスト ボックス 123"/>
        <xdr:cNvSpPr txBox="1"/>
      </xdr:nvSpPr>
      <xdr:spPr>
        <a:xfrm>
          <a:off x="2641111" y="985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139609</xdr:rowOff>
    </xdr:from>
    <xdr:to>
      <xdr:col>2</xdr:col>
      <xdr:colOff>638175</xdr:colOff>
      <xdr:row>57</xdr:row>
      <xdr:rowOff>37868</xdr:rowOff>
    </xdr:to>
    <xdr:cxnSp macro="">
      <xdr:nvCxnSpPr>
        <xdr:cNvPr id="125" name="直線コネクタ 124"/>
        <xdr:cNvCxnSpPr/>
      </xdr:nvCxnSpPr>
      <xdr:spPr>
        <a:xfrm>
          <a:off x="1130300" y="9740809"/>
          <a:ext cx="889000" cy="6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140660</xdr:rowOff>
    </xdr:from>
    <xdr:to>
      <xdr:col>3</xdr:col>
      <xdr:colOff>3175</xdr:colOff>
      <xdr:row>57</xdr:row>
      <xdr:rowOff>70810</xdr:rowOff>
    </xdr:to>
    <xdr:sp macro="" textlink="">
      <xdr:nvSpPr>
        <xdr:cNvPr id="126" name="フローチャート : 判断 125"/>
        <xdr:cNvSpPr/>
      </xdr:nvSpPr>
      <xdr:spPr>
        <a:xfrm>
          <a:off x="1968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87337</xdr:rowOff>
    </xdr:from>
    <xdr:ext cx="534377" cy="259045"/>
    <xdr:sp macro="" textlink="">
      <xdr:nvSpPr>
        <xdr:cNvPr id="127" name="テキスト ボックス 126"/>
        <xdr:cNvSpPr txBox="1"/>
      </xdr:nvSpPr>
      <xdr:spPr>
        <a:xfrm>
          <a:off x="1752111" y="951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118576</xdr:rowOff>
    </xdr:from>
    <xdr:to>
      <xdr:col>1</xdr:col>
      <xdr:colOff>485775</xdr:colOff>
      <xdr:row>57</xdr:row>
      <xdr:rowOff>48726</xdr:rowOff>
    </xdr:to>
    <xdr:sp macro="" textlink="">
      <xdr:nvSpPr>
        <xdr:cNvPr id="128" name="フローチャート : 判断 127"/>
        <xdr:cNvSpPr/>
      </xdr:nvSpPr>
      <xdr:spPr>
        <a:xfrm>
          <a:off x="1079500" y="971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39853</xdr:rowOff>
    </xdr:from>
    <xdr:ext cx="534377" cy="259045"/>
    <xdr:sp macro="" textlink="">
      <xdr:nvSpPr>
        <xdr:cNvPr id="129" name="テキスト ボックス 128"/>
        <xdr:cNvSpPr txBox="1"/>
      </xdr:nvSpPr>
      <xdr:spPr>
        <a:xfrm>
          <a:off x="863111" y="981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80908</xdr:rowOff>
    </xdr:from>
    <xdr:to>
      <xdr:col>6</xdr:col>
      <xdr:colOff>561975</xdr:colOff>
      <xdr:row>57</xdr:row>
      <xdr:rowOff>11058</xdr:rowOff>
    </xdr:to>
    <xdr:sp macro="" textlink="">
      <xdr:nvSpPr>
        <xdr:cNvPr id="135" name="円/楕円 134"/>
        <xdr:cNvSpPr/>
      </xdr:nvSpPr>
      <xdr:spPr>
        <a:xfrm>
          <a:off x="4584700" y="968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103785</xdr:rowOff>
    </xdr:from>
    <xdr:ext cx="534377" cy="259045"/>
    <xdr:sp macro="" textlink="">
      <xdr:nvSpPr>
        <xdr:cNvPr id="136" name="総務費該当値テキスト"/>
        <xdr:cNvSpPr txBox="1"/>
      </xdr:nvSpPr>
      <xdr:spPr>
        <a:xfrm>
          <a:off x="4686300" y="953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76,748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155509</xdr:rowOff>
    </xdr:from>
    <xdr:to>
      <xdr:col>5</xdr:col>
      <xdr:colOff>409575</xdr:colOff>
      <xdr:row>57</xdr:row>
      <xdr:rowOff>85659</xdr:rowOff>
    </xdr:to>
    <xdr:sp macro="" textlink="">
      <xdr:nvSpPr>
        <xdr:cNvPr id="137" name="円/楕円 136"/>
        <xdr:cNvSpPr/>
      </xdr:nvSpPr>
      <xdr:spPr>
        <a:xfrm>
          <a:off x="3746500" y="975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76786</xdr:rowOff>
    </xdr:from>
    <xdr:ext cx="534377" cy="259045"/>
    <xdr:sp macro="" textlink="">
      <xdr:nvSpPr>
        <xdr:cNvPr id="138" name="テキスト ボックス 137"/>
        <xdr:cNvSpPr txBox="1"/>
      </xdr:nvSpPr>
      <xdr:spPr>
        <a:xfrm>
          <a:off x="3530111" y="984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60,431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138022</xdr:rowOff>
    </xdr:from>
    <xdr:to>
      <xdr:col>4</xdr:col>
      <xdr:colOff>206375</xdr:colOff>
      <xdr:row>57</xdr:row>
      <xdr:rowOff>68172</xdr:rowOff>
    </xdr:to>
    <xdr:sp macro="" textlink="">
      <xdr:nvSpPr>
        <xdr:cNvPr id="139" name="円/楕円 138"/>
        <xdr:cNvSpPr/>
      </xdr:nvSpPr>
      <xdr:spPr>
        <a:xfrm>
          <a:off x="2857500" y="973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84699</xdr:rowOff>
    </xdr:from>
    <xdr:ext cx="534377" cy="259045"/>
    <xdr:sp macro="" textlink="">
      <xdr:nvSpPr>
        <xdr:cNvPr id="140" name="テキスト ボックス 139"/>
        <xdr:cNvSpPr txBox="1"/>
      </xdr:nvSpPr>
      <xdr:spPr>
        <a:xfrm>
          <a:off x="2641111" y="951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64,256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158518</xdr:rowOff>
    </xdr:from>
    <xdr:to>
      <xdr:col>3</xdr:col>
      <xdr:colOff>3175</xdr:colOff>
      <xdr:row>57</xdr:row>
      <xdr:rowOff>88668</xdr:rowOff>
    </xdr:to>
    <xdr:sp macro="" textlink="">
      <xdr:nvSpPr>
        <xdr:cNvPr id="141" name="円/楕円 140"/>
        <xdr:cNvSpPr/>
      </xdr:nvSpPr>
      <xdr:spPr>
        <a:xfrm>
          <a:off x="1968500" y="975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79795</xdr:rowOff>
    </xdr:from>
    <xdr:ext cx="534377" cy="259045"/>
    <xdr:sp macro="" textlink="">
      <xdr:nvSpPr>
        <xdr:cNvPr id="142" name="テキスト ボックス 141"/>
        <xdr:cNvSpPr txBox="1"/>
      </xdr:nvSpPr>
      <xdr:spPr>
        <a:xfrm>
          <a:off x="1752111" y="985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59,773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88809</xdr:rowOff>
    </xdr:from>
    <xdr:to>
      <xdr:col>1</xdr:col>
      <xdr:colOff>485775</xdr:colOff>
      <xdr:row>57</xdr:row>
      <xdr:rowOff>18959</xdr:rowOff>
    </xdr:to>
    <xdr:sp macro="" textlink="">
      <xdr:nvSpPr>
        <xdr:cNvPr id="143" name="円/楕円 142"/>
        <xdr:cNvSpPr/>
      </xdr:nvSpPr>
      <xdr:spPr>
        <a:xfrm>
          <a:off x="1079500" y="969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35486</xdr:rowOff>
    </xdr:from>
    <xdr:ext cx="534377" cy="259045"/>
    <xdr:sp macro="" textlink="">
      <xdr:nvSpPr>
        <xdr:cNvPr id="144" name="テキスト ボックス 143"/>
        <xdr:cNvSpPr txBox="1"/>
      </xdr:nvSpPr>
      <xdr:spPr>
        <a:xfrm>
          <a:off x="863111" y="946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75,020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193,350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107787</xdr:rowOff>
    </xdr:from>
    <xdr:to>
      <xdr:col>6</xdr:col>
      <xdr:colOff>510540</xdr:colOff>
      <xdr:row>77</xdr:row>
      <xdr:rowOff>157201</xdr:rowOff>
    </xdr:to>
    <xdr:cxnSp macro="">
      <xdr:nvCxnSpPr>
        <xdr:cNvPr id="167" name="直線コネクタ 166"/>
        <xdr:cNvCxnSpPr/>
      </xdr:nvCxnSpPr>
      <xdr:spPr>
        <a:xfrm flipV="1">
          <a:off x="4633595" y="12280737"/>
          <a:ext cx="1270" cy="1078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161028</xdr:rowOff>
    </xdr:from>
    <xdr:ext cx="599010" cy="259045"/>
    <xdr:sp macro="" textlink="">
      <xdr:nvSpPr>
        <xdr:cNvPr id="168" name="民生費最小値テキスト"/>
        <xdr:cNvSpPr txBox="1"/>
      </xdr:nvSpPr>
      <xdr:spPr>
        <a:xfrm>
          <a:off x="4686300" y="1336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133,672</a:t>
          </a:r>
          <a:endParaRPr kumimoji="1" lang="ja-JP" altLang="en-US" sz="1000" b="1">
            <a:latin typeface="ＭＳ Ｐゴシック"/>
          </a:endParaRPr>
        </a:p>
      </xdr:txBody>
    </xdr:sp>
    <xdr:clientData/>
  </xdr:oneCellAnchor>
  <xdr:twoCellAnchor>
    <xdr:from>
      <xdr:col>6</xdr:col>
      <xdr:colOff>422275</xdr:colOff>
      <xdr:row>77</xdr:row>
      <xdr:rowOff>157201</xdr:rowOff>
    </xdr:from>
    <xdr:to>
      <xdr:col>6</xdr:col>
      <xdr:colOff>600075</xdr:colOff>
      <xdr:row>77</xdr:row>
      <xdr:rowOff>157201</xdr:rowOff>
    </xdr:to>
    <xdr:cxnSp macro="">
      <xdr:nvCxnSpPr>
        <xdr:cNvPr id="169" name="直線コネクタ 168"/>
        <xdr:cNvCxnSpPr/>
      </xdr:nvCxnSpPr>
      <xdr:spPr>
        <a:xfrm>
          <a:off x="4546600" y="13358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54464</xdr:rowOff>
    </xdr:from>
    <xdr:ext cx="599010" cy="259045"/>
    <xdr:sp macro="" textlink="">
      <xdr:nvSpPr>
        <xdr:cNvPr id="170" name="民生費最大値テキスト"/>
        <xdr:cNvSpPr txBox="1"/>
      </xdr:nvSpPr>
      <xdr:spPr>
        <a:xfrm>
          <a:off x="4686300" y="1205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369,480</a:t>
          </a:r>
          <a:endParaRPr kumimoji="1" lang="ja-JP" altLang="en-US" sz="1000" b="1">
            <a:latin typeface="ＭＳ Ｐゴシック"/>
          </a:endParaRPr>
        </a:p>
      </xdr:txBody>
    </xdr:sp>
    <xdr:clientData/>
  </xdr:oneCellAnchor>
  <xdr:twoCellAnchor>
    <xdr:from>
      <xdr:col>6</xdr:col>
      <xdr:colOff>422275</xdr:colOff>
      <xdr:row>71</xdr:row>
      <xdr:rowOff>107787</xdr:rowOff>
    </xdr:from>
    <xdr:to>
      <xdr:col>6</xdr:col>
      <xdr:colOff>600075</xdr:colOff>
      <xdr:row>71</xdr:row>
      <xdr:rowOff>107787</xdr:rowOff>
    </xdr:to>
    <xdr:cxnSp macro="">
      <xdr:nvCxnSpPr>
        <xdr:cNvPr id="171" name="直線コネクタ 170"/>
        <xdr:cNvCxnSpPr/>
      </xdr:nvCxnSpPr>
      <xdr:spPr>
        <a:xfrm>
          <a:off x="4546600" y="1228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113516</xdr:rowOff>
    </xdr:from>
    <xdr:to>
      <xdr:col>6</xdr:col>
      <xdr:colOff>511175</xdr:colOff>
      <xdr:row>76</xdr:row>
      <xdr:rowOff>165463</xdr:rowOff>
    </xdr:to>
    <xdr:cxnSp macro="">
      <xdr:nvCxnSpPr>
        <xdr:cNvPr id="172" name="直線コネクタ 171"/>
        <xdr:cNvCxnSpPr/>
      </xdr:nvCxnSpPr>
      <xdr:spPr>
        <a:xfrm flipV="1">
          <a:off x="3797300" y="13143716"/>
          <a:ext cx="838200" cy="5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49954</xdr:rowOff>
    </xdr:from>
    <xdr:ext cx="599010" cy="259045"/>
    <xdr:sp macro="" textlink="">
      <xdr:nvSpPr>
        <xdr:cNvPr id="173" name="民生費平均値テキスト"/>
        <xdr:cNvSpPr txBox="1"/>
      </xdr:nvSpPr>
      <xdr:spPr>
        <a:xfrm>
          <a:off x="4686300" y="12908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188,522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27077</xdr:rowOff>
    </xdr:from>
    <xdr:to>
      <xdr:col>6</xdr:col>
      <xdr:colOff>561975</xdr:colOff>
      <xdr:row>76</xdr:row>
      <xdr:rowOff>128677</xdr:rowOff>
    </xdr:to>
    <xdr:sp macro="" textlink="">
      <xdr:nvSpPr>
        <xdr:cNvPr id="174" name="フローチャート : 判断 173"/>
        <xdr:cNvSpPr/>
      </xdr:nvSpPr>
      <xdr:spPr>
        <a:xfrm>
          <a:off x="4584700" y="1305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165463</xdr:rowOff>
    </xdr:from>
    <xdr:to>
      <xdr:col>5</xdr:col>
      <xdr:colOff>358775</xdr:colOff>
      <xdr:row>76</xdr:row>
      <xdr:rowOff>168810</xdr:rowOff>
    </xdr:to>
    <xdr:cxnSp macro="">
      <xdr:nvCxnSpPr>
        <xdr:cNvPr id="175" name="直線コネクタ 174"/>
        <xdr:cNvCxnSpPr/>
      </xdr:nvCxnSpPr>
      <xdr:spPr>
        <a:xfrm flipV="1">
          <a:off x="2908300" y="13195663"/>
          <a:ext cx="889000" cy="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87153</xdr:rowOff>
    </xdr:from>
    <xdr:to>
      <xdr:col>5</xdr:col>
      <xdr:colOff>409575</xdr:colOff>
      <xdr:row>77</xdr:row>
      <xdr:rowOff>17303</xdr:rowOff>
    </xdr:to>
    <xdr:sp macro="" textlink="">
      <xdr:nvSpPr>
        <xdr:cNvPr id="176" name="フローチャート : 判断 175"/>
        <xdr:cNvSpPr/>
      </xdr:nvSpPr>
      <xdr:spPr>
        <a:xfrm>
          <a:off x="3746500" y="1311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33831</xdr:rowOff>
    </xdr:from>
    <xdr:ext cx="599010" cy="259045"/>
    <xdr:sp macro="" textlink="">
      <xdr:nvSpPr>
        <xdr:cNvPr id="177" name="テキスト ボックス 176"/>
        <xdr:cNvSpPr txBox="1"/>
      </xdr:nvSpPr>
      <xdr:spPr>
        <a:xfrm>
          <a:off x="3497794" y="12892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175,382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168810</xdr:rowOff>
    </xdr:from>
    <xdr:to>
      <xdr:col>4</xdr:col>
      <xdr:colOff>155575</xdr:colOff>
      <xdr:row>77</xdr:row>
      <xdr:rowOff>31124</xdr:rowOff>
    </xdr:to>
    <xdr:cxnSp macro="">
      <xdr:nvCxnSpPr>
        <xdr:cNvPr id="178" name="直線コネクタ 177"/>
        <xdr:cNvCxnSpPr/>
      </xdr:nvCxnSpPr>
      <xdr:spPr>
        <a:xfrm flipV="1">
          <a:off x="2019300" y="13199010"/>
          <a:ext cx="889000" cy="3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58167</xdr:rowOff>
    </xdr:from>
    <xdr:to>
      <xdr:col>4</xdr:col>
      <xdr:colOff>206375</xdr:colOff>
      <xdr:row>77</xdr:row>
      <xdr:rowOff>159767</xdr:rowOff>
    </xdr:to>
    <xdr:sp macro="" textlink="">
      <xdr:nvSpPr>
        <xdr:cNvPr id="179" name="フローチャート : 判断 178"/>
        <xdr:cNvSpPr/>
      </xdr:nvSpPr>
      <xdr:spPr>
        <a:xfrm>
          <a:off x="2857500" y="1325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150894</xdr:rowOff>
    </xdr:from>
    <xdr:ext cx="599010" cy="259045"/>
    <xdr:sp macro="" textlink="">
      <xdr:nvSpPr>
        <xdr:cNvPr id="180" name="テキスト ボックス 179"/>
        <xdr:cNvSpPr txBox="1"/>
      </xdr:nvSpPr>
      <xdr:spPr>
        <a:xfrm>
          <a:off x="2608794" y="1335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29259</xdr:rowOff>
    </xdr:from>
    <xdr:to>
      <xdr:col>2</xdr:col>
      <xdr:colOff>638175</xdr:colOff>
      <xdr:row>77</xdr:row>
      <xdr:rowOff>31124</xdr:rowOff>
    </xdr:to>
    <xdr:cxnSp macro="">
      <xdr:nvCxnSpPr>
        <xdr:cNvPr id="181" name="直線コネクタ 180"/>
        <xdr:cNvCxnSpPr/>
      </xdr:nvCxnSpPr>
      <xdr:spPr>
        <a:xfrm>
          <a:off x="1130300" y="13230909"/>
          <a:ext cx="889000" cy="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88328</xdr:rowOff>
    </xdr:from>
    <xdr:to>
      <xdr:col>3</xdr:col>
      <xdr:colOff>3175</xdr:colOff>
      <xdr:row>78</xdr:row>
      <xdr:rowOff>18478</xdr:rowOff>
    </xdr:to>
    <xdr:sp macro="" textlink="">
      <xdr:nvSpPr>
        <xdr:cNvPr id="182" name="フローチャート : 判断 181"/>
        <xdr:cNvSpPr/>
      </xdr:nvSpPr>
      <xdr:spPr>
        <a:xfrm>
          <a:off x="1968500" y="1328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9605</xdr:rowOff>
    </xdr:from>
    <xdr:ext cx="599010" cy="259045"/>
    <xdr:sp macro="" textlink="">
      <xdr:nvSpPr>
        <xdr:cNvPr id="183" name="テキスト ボックス 182"/>
        <xdr:cNvSpPr txBox="1"/>
      </xdr:nvSpPr>
      <xdr:spPr>
        <a:xfrm>
          <a:off x="1719794" y="1338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113736</xdr:rowOff>
    </xdr:from>
    <xdr:to>
      <xdr:col>1</xdr:col>
      <xdr:colOff>485775</xdr:colOff>
      <xdr:row>78</xdr:row>
      <xdr:rowOff>43886</xdr:rowOff>
    </xdr:to>
    <xdr:sp macro="" textlink="">
      <xdr:nvSpPr>
        <xdr:cNvPr id="184" name="フローチャート : 判断 183"/>
        <xdr:cNvSpPr/>
      </xdr:nvSpPr>
      <xdr:spPr>
        <a:xfrm>
          <a:off x="1079500" y="133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35013</xdr:rowOff>
    </xdr:from>
    <xdr:ext cx="599010" cy="259045"/>
    <xdr:sp macro="" textlink="">
      <xdr:nvSpPr>
        <xdr:cNvPr id="185" name="テキスト ボックス 184"/>
        <xdr:cNvSpPr txBox="1"/>
      </xdr:nvSpPr>
      <xdr:spPr>
        <a:xfrm>
          <a:off x="830794" y="13408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62716</xdr:rowOff>
    </xdr:from>
    <xdr:to>
      <xdr:col>6</xdr:col>
      <xdr:colOff>561975</xdr:colOff>
      <xdr:row>76</xdr:row>
      <xdr:rowOff>164316</xdr:rowOff>
    </xdr:to>
    <xdr:sp macro="" textlink="">
      <xdr:nvSpPr>
        <xdr:cNvPr id="191" name="円/楕円 190"/>
        <xdr:cNvSpPr/>
      </xdr:nvSpPr>
      <xdr:spPr>
        <a:xfrm>
          <a:off x="4584700" y="1309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41143</xdr:rowOff>
    </xdr:from>
    <xdr:ext cx="599010" cy="259045"/>
    <xdr:sp macro="" textlink="">
      <xdr:nvSpPr>
        <xdr:cNvPr id="192" name="民生費該当値テキスト"/>
        <xdr:cNvSpPr txBox="1"/>
      </xdr:nvSpPr>
      <xdr:spPr>
        <a:xfrm>
          <a:off x="4686300" y="1307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180,727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114663</xdr:rowOff>
    </xdr:from>
    <xdr:to>
      <xdr:col>5</xdr:col>
      <xdr:colOff>409575</xdr:colOff>
      <xdr:row>77</xdr:row>
      <xdr:rowOff>44813</xdr:rowOff>
    </xdr:to>
    <xdr:sp macro="" textlink="">
      <xdr:nvSpPr>
        <xdr:cNvPr id="193" name="円/楕円 192"/>
        <xdr:cNvSpPr/>
      </xdr:nvSpPr>
      <xdr:spPr>
        <a:xfrm>
          <a:off x="3746500" y="1314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35940</xdr:rowOff>
    </xdr:from>
    <xdr:ext cx="599010" cy="259045"/>
    <xdr:sp macro="" textlink="">
      <xdr:nvSpPr>
        <xdr:cNvPr id="194" name="テキスト ボックス 193"/>
        <xdr:cNvSpPr txBox="1"/>
      </xdr:nvSpPr>
      <xdr:spPr>
        <a:xfrm>
          <a:off x="3497794" y="13237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169,365</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118010</xdr:rowOff>
    </xdr:from>
    <xdr:to>
      <xdr:col>4</xdr:col>
      <xdr:colOff>206375</xdr:colOff>
      <xdr:row>77</xdr:row>
      <xdr:rowOff>48160</xdr:rowOff>
    </xdr:to>
    <xdr:sp macro="" textlink="">
      <xdr:nvSpPr>
        <xdr:cNvPr id="195" name="円/楕円 194"/>
        <xdr:cNvSpPr/>
      </xdr:nvSpPr>
      <xdr:spPr>
        <a:xfrm>
          <a:off x="2857500" y="1314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64687</xdr:rowOff>
    </xdr:from>
    <xdr:ext cx="599010" cy="259045"/>
    <xdr:sp macro="" textlink="">
      <xdr:nvSpPr>
        <xdr:cNvPr id="196" name="テキスト ボックス 195"/>
        <xdr:cNvSpPr txBox="1"/>
      </xdr:nvSpPr>
      <xdr:spPr>
        <a:xfrm>
          <a:off x="2608794" y="12923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168,633</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151774</xdr:rowOff>
    </xdr:from>
    <xdr:to>
      <xdr:col>3</xdr:col>
      <xdr:colOff>3175</xdr:colOff>
      <xdr:row>77</xdr:row>
      <xdr:rowOff>81924</xdr:rowOff>
    </xdr:to>
    <xdr:sp macro="" textlink="">
      <xdr:nvSpPr>
        <xdr:cNvPr id="197" name="円/楕円 196"/>
        <xdr:cNvSpPr/>
      </xdr:nvSpPr>
      <xdr:spPr>
        <a:xfrm>
          <a:off x="1968500" y="1318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98451</xdr:rowOff>
    </xdr:from>
    <xdr:ext cx="599010" cy="259045"/>
    <xdr:sp macro="" textlink="">
      <xdr:nvSpPr>
        <xdr:cNvPr id="198" name="テキスト ボックス 197"/>
        <xdr:cNvSpPr txBox="1"/>
      </xdr:nvSpPr>
      <xdr:spPr>
        <a:xfrm>
          <a:off x="1719794" y="12957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161,248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149909</xdr:rowOff>
    </xdr:from>
    <xdr:to>
      <xdr:col>1</xdr:col>
      <xdr:colOff>485775</xdr:colOff>
      <xdr:row>77</xdr:row>
      <xdr:rowOff>80059</xdr:rowOff>
    </xdr:to>
    <xdr:sp macro="" textlink="">
      <xdr:nvSpPr>
        <xdr:cNvPr id="199" name="円/楕円 198"/>
        <xdr:cNvSpPr/>
      </xdr:nvSpPr>
      <xdr:spPr>
        <a:xfrm>
          <a:off x="1079500" y="1318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96586</xdr:rowOff>
    </xdr:from>
    <xdr:ext cx="599010" cy="259045"/>
    <xdr:sp macro="" textlink="">
      <xdr:nvSpPr>
        <xdr:cNvPr id="200" name="テキスト ボックス 199"/>
        <xdr:cNvSpPr txBox="1"/>
      </xdr:nvSpPr>
      <xdr:spPr>
        <a:xfrm>
          <a:off x="830794" y="12955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161,656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36,776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153972</xdr:rowOff>
    </xdr:from>
    <xdr:to>
      <xdr:col>6</xdr:col>
      <xdr:colOff>510540</xdr:colOff>
      <xdr:row>98</xdr:row>
      <xdr:rowOff>33257</xdr:rowOff>
    </xdr:to>
    <xdr:cxnSp macro="">
      <xdr:nvCxnSpPr>
        <xdr:cNvPr id="224" name="直線コネクタ 223"/>
        <xdr:cNvCxnSpPr/>
      </xdr:nvCxnSpPr>
      <xdr:spPr>
        <a:xfrm flipV="1">
          <a:off x="4633595" y="15413022"/>
          <a:ext cx="1270" cy="1422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37084</xdr:rowOff>
    </xdr:from>
    <xdr:ext cx="534377" cy="259045"/>
    <xdr:sp macro="" textlink="">
      <xdr:nvSpPr>
        <xdr:cNvPr id="225" name="衛生費最小値テキスト"/>
        <xdr:cNvSpPr txBox="1"/>
      </xdr:nvSpPr>
      <xdr:spPr>
        <a:xfrm>
          <a:off x="4686300" y="1683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23,969</a:t>
          </a:r>
          <a:endParaRPr kumimoji="1" lang="ja-JP" altLang="en-US" sz="1000" b="1">
            <a:latin typeface="ＭＳ Ｐゴシック"/>
          </a:endParaRPr>
        </a:p>
      </xdr:txBody>
    </xdr:sp>
    <xdr:clientData/>
  </xdr:oneCellAnchor>
  <xdr:twoCellAnchor>
    <xdr:from>
      <xdr:col>6</xdr:col>
      <xdr:colOff>422275</xdr:colOff>
      <xdr:row>98</xdr:row>
      <xdr:rowOff>33257</xdr:rowOff>
    </xdr:from>
    <xdr:to>
      <xdr:col>6</xdr:col>
      <xdr:colOff>600075</xdr:colOff>
      <xdr:row>98</xdr:row>
      <xdr:rowOff>33257</xdr:rowOff>
    </xdr:to>
    <xdr:cxnSp macro="">
      <xdr:nvCxnSpPr>
        <xdr:cNvPr id="226" name="直線コネクタ 225"/>
        <xdr:cNvCxnSpPr/>
      </xdr:nvCxnSpPr>
      <xdr:spPr>
        <a:xfrm>
          <a:off x="4546600" y="1683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100649</xdr:rowOff>
    </xdr:from>
    <xdr:ext cx="599010" cy="259045"/>
    <xdr:sp macro="" textlink="">
      <xdr:nvSpPr>
        <xdr:cNvPr id="227" name="衛生費最大値テキスト"/>
        <xdr:cNvSpPr txBox="1"/>
      </xdr:nvSpPr>
      <xdr:spPr>
        <a:xfrm>
          <a:off x="4686300" y="1518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210,627</a:t>
          </a:r>
          <a:endParaRPr kumimoji="1" lang="ja-JP" altLang="en-US" sz="1000" b="1">
            <a:latin typeface="ＭＳ Ｐゴシック"/>
          </a:endParaRPr>
        </a:p>
      </xdr:txBody>
    </xdr:sp>
    <xdr:clientData/>
  </xdr:oneCellAnchor>
  <xdr:twoCellAnchor>
    <xdr:from>
      <xdr:col>6</xdr:col>
      <xdr:colOff>422275</xdr:colOff>
      <xdr:row>89</xdr:row>
      <xdr:rowOff>153972</xdr:rowOff>
    </xdr:from>
    <xdr:to>
      <xdr:col>6</xdr:col>
      <xdr:colOff>600075</xdr:colOff>
      <xdr:row>89</xdr:row>
      <xdr:rowOff>153972</xdr:rowOff>
    </xdr:to>
    <xdr:cxnSp macro="">
      <xdr:nvCxnSpPr>
        <xdr:cNvPr id="228" name="直線コネクタ 227"/>
        <xdr:cNvCxnSpPr/>
      </xdr:nvCxnSpPr>
      <xdr:spPr>
        <a:xfrm>
          <a:off x="4546600" y="1541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52825</xdr:rowOff>
    </xdr:from>
    <xdr:to>
      <xdr:col>6</xdr:col>
      <xdr:colOff>511175</xdr:colOff>
      <xdr:row>97</xdr:row>
      <xdr:rowOff>138145</xdr:rowOff>
    </xdr:to>
    <xdr:cxnSp macro="">
      <xdr:nvCxnSpPr>
        <xdr:cNvPr id="229" name="直線コネクタ 228"/>
        <xdr:cNvCxnSpPr/>
      </xdr:nvCxnSpPr>
      <xdr:spPr>
        <a:xfrm>
          <a:off x="3797300" y="16683475"/>
          <a:ext cx="838200" cy="8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129951</xdr:rowOff>
    </xdr:from>
    <xdr:ext cx="534377" cy="259045"/>
    <xdr:sp macro="" textlink="">
      <xdr:nvSpPr>
        <xdr:cNvPr id="230" name="衛生費平均値テキスト"/>
        <xdr:cNvSpPr txBox="1"/>
      </xdr:nvSpPr>
      <xdr:spPr>
        <a:xfrm>
          <a:off x="4686300" y="16417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107074</xdr:rowOff>
    </xdr:from>
    <xdr:to>
      <xdr:col>6</xdr:col>
      <xdr:colOff>561975</xdr:colOff>
      <xdr:row>97</xdr:row>
      <xdr:rowOff>37224</xdr:rowOff>
    </xdr:to>
    <xdr:sp macro="" textlink="">
      <xdr:nvSpPr>
        <xdr:cNvPr id="231" name="フローチャート : 判断 230"/>
        <xdr:cNvSpPr/>
      </xdr:nvSpPr>
      <xdr:spPr>
        <a:xfrm>
          <a:off x="45847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52825</xdr:rowOff>
    </xdr:from>
    <xdr:to>
      <xdr:col>5</xdr:col>
      <xdr:colOff>358775</xdr:colOff>
      <xdr:row>97</xdr:row>
      <xdr:rowOff>131372</xdr:rowOff>
    </xdr:to>
    <xdr:cxnSp macro="">
      <xdr:nvCxnSpPr>
        <xdr:cNvPr id="232" name="直線コネクタ 231"/>
        <xdr:cNvCxnSpPr/>
      </xdr:nvCxnSpPr>
      <xdr:spPr>
        <a:xfrm flipV="1">
          <a:off x="2908300" y="16683475"/>
          <a:ext cx="889000" cy="7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139100</xdr:rowOff>
    </xdr:from>
    <xdr:to>
      <xdr:col>5</xdr:col>
      <xdr:colOff>409575</xdr:colOff>
      <xdr:row>97</xdr:row>
      <xdr:rowOff>69250</xdr:rowOff>
    </xdr:to>
    <xdr:sp macro="" textlink="">
      <xdr:nvSpPr>
        <xdr:cNvPr id="233" name="フローチャート : 判断 232"/>
        <xdr:cNvSpPr/>
      </xdr:nvSpPr>
      <xdr:spPr>
        <a:xfrm>
          <a:off x="3746500" y="165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85777</xdr:rowOff>
    </xdr:from>
    <xdr:ext cx="534377" cy="259045"/>
    <xdr:sp macro="" textlink="">
      <xdr:nvSpPr>
        <xdr:cNvPr id="234" name="テキスト ボックス 233"/>
        <xdr:cNvSpPr txBox="1"/>
      </xdr:nvSpPr>
      <xdr:spPr>
        <a:xfrm>
          <a:off x="3530111" y="163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48,412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131372</xdr:rowOff>
    </xdr:from>
    <xdr:to>
      <xdr:col>4</xdr:col>
      <xdr:colOff>155575</xdr:colOff>
      <xdr:row>97</xdr:row>
      <xdr:rowOff>160342</xdr:rowOff>
    </xdr:to>
    <xdr:cxnSp macro="">
      <xdr:nvCxnSpPr>
        <xdr:cNvPr id="235" name="直線コネクタ 234"/>
        <xdr:cNvCxnSpPr/>
      </xdr:nvCxnSpPr>
      <xdr:spPr>
        <a:xfrm flipV="1">
          <a:off x="2019300" y="16762022"/>
          <a:ext cx="889000" cy="28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56493</xdr:rowOff>
    </xdr:from>
    <xdr:to>
      <xdr:col>4</xdr:col>
      <xdr:colOff>206375</xdr:colOff>
      <xdr:row>97</xdr:row>
      <xdr:rowOff>158093</xdr:rowOff>
    </xdr:to>
    <xdr:sp macro="" textlink="">
      <xdr:nvSpPr>
        <xdr:cNvPr id="236" name="フローチャート : 判断 235"/>
        <xdr:cNvSpPr/>
      </xdr:nvSpPr>
      <xdr:spPr>
        <a:xfrm>
          <a:off x="2857500" y="1668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3170</xdr:rowOff>
    </xdr:from>
    <xdr:ext cx="534377" cy="259045"/>
    <xdr:sp macro="" textlink="">
      <xdr:nvSpPr>
        <xdr:cNvPr id="237" name="テキスト ボックス 236"/>
        <xdr:cNvSpPr txBox="1"/>
      </xdr:nvSpPr>
      <xdr:spPr>
        <a:xfrm>
          <a:off x="2641111" y="1646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160342</xdr:rowOff>
    </xdr:from>
    <xdr:to>
      <xdr:col>2</xdr:col>
      <xdr:colOff>638175</xdr:colOff>
      <xdr:row>97</xdr:row>
      <xdr:rowOff>166432</xdr:rowOff>
    </xdr:to>
    <xdr:cxnSp macro="">
      <xdr:nvCxnSpPr>
        <xdr:cNvPr id="238" name="直線コネクタ 237"/>
        <xdr:cNvCxnSpPr/>
      </xdr:nvCxnSpPr>
      <xdr:spPr>
        <a:xfrm flipV="1">
          <a:off x="1130300" y="16790992"/>
          <a:ext cx="889000" cy="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49208</xdr:rowOff>
    </xdr:from>
    <xdr:to>
      <xdr:col>3</xdr:col>
      <xdr:colOff>3175</xdr:colOff>
      <xdr:row>97</xdr:row>
      <xdr:rowOff>150808</xdr:rowOff>
    </xdr:to>
    <xdr:sp macro="" textlink="">
      <xdr:nvSpPr>
        <xdr:cNvPr id="239" name="フローチャート : 判断 238"/>
        <xdr:cNvSpPr/>
      </xdr:nvSpPr>
      <xdr:spPr>
        <a:xfrm>
          <a:off x="1968500" y="1667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167335</xdr:rowOff>
    </xdr:from>
    <xdr:ext cx="534377" cy="259045"/>
    <xdr:sp macro="" textlink="">
      <xdr:nvSpPr>
        <xdr:cNvPr id="240" name="テキスト ボックス 239"/>
        <xdr:cNvSpPr txBox="1"/>
      </xdr:nvSpPr>
      <xdr:spPr>
        <a:xfrm>
          <a:off x="1752111" y="1645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63647</xdr:rowOff>
    </xdr:from>
    <xdr:to>
      <xdr:col>1</xdr:col>
      <xdr:colOff>485775</xdr:colOff>
      <xdr:row>97</xdr:row>
      <xdr:rowOff>165247</xdr:rowOff>
    </xdr:to>
    <xdr:sp macro="" textlink="">
      <xdr:nvSpPr>
        <xdr:cNvPr id="241" name="フローチャート : 判断 240"/>
        <xdr:cNvSpPr/>
      </xdr:nvSpPr>
      <xdr:spPr>
        <a:xfrm>
          <a:off x="1079500" y="1669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10324</xdr:rowOff>
    </xdr:from>
    <xdr:ext cx="534377" cy="259045"/>
    <xdr:sp macro="" textlink="">
      <xdr:nvSpPr>
        <xdr:cNvPr id="242" name="テキスト ボックス 241"/>
        <xdr:cNvSpPr txBox="1"/>
      </xdr:nvSpPr>
      <xdr:spPr>
        <a:xfrm>
          <a:off x="863111" y="1646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87345</xdr:rowOff>
    </xdr:from>
    <xdr:to>
      <xdr:col>6</xdr:col>
      <xdr:colOff>561975</xdr:colOff>
      <xdr:row>98</xdr:row>
      <xdr:rowOff>17495</xdr:rowOff>
    </xdr:to>
    <xdr:sp macro="" textlink="">
      <xdr:nvSpPr>
        <xdr:cNvPr id="248" name="円/楕円 247"/>
        <xdr:cNvSpPr/>
      </xdr:nvSpPr>
      <xdr:spPr>
        <a:xfrm>
          <a:off x="4584700" y="1671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2272</xdr:rowOff>
    </xdr:from>
    <xdr:ext cx="534377" cy="259045"/>
    <xdr:sp macro="" textlink="">
      <xdr:nvSpPr>
        <xdr:cNvPr id="249" name="衛生費該当値テキスト"/>
        <xdr:cNvSpPr txBox="1"/>
      </xdr:nvSpPr>
      <xdr:spPr>
        <a:xfrm>
          <a:off x="4686300" y="1663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32,704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2025</xdr:rowOff>
    </xdr:from>
    <xdr:to>
      <xdr:col>5</xdr:col>
      <xdr:colOff>409575</xdr:colOff>
      <xdr:row>97</xdr:row>
      <xdr:rowOff>103625</xdr:rowOff>
    </xdr:to>
    <xdr:sp macro="" textlink="">
      <xdr:nvSpPr>
        <xdr:cNvPr id="250" name="円/楕円 249"/>
        <xdr:cNvSpPr/>
      </xdr:nvSpPr>
      <xdr:spPr>
        <a:xfrm>
          <a:off x="3746500" y="1663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94752</xdr:rowOff>
    </xdr:from>
    <xdr:ext cx="534377" cy="259045"/>
    <xdr:sp macro="" textlink="">
      <xdr:nvSpPr>
        <xdr:cNvPr id="251" name="テキスト ボックス 250"/>
        <xdr:cNvSpPr txBox="1"/>
      </xdr:nvSpPr>
      <xdr:spPr>
        <a:xfrm>
          <a:off x="3530111" y="1672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43,901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80572</xdr:rowOff>
    </xdr:from>
    <xdr:to>
      <xdr:col>4</xdr:col>
      <xdr:colOff>206375</xdr:colOff>
      <xdr:row>98</xdr:row>
      <xdr:rowOff>10722</xdr:rowOff>
    </xdr:to>
    <xdr:sp macro="" textlink="">
      <xdr:nvSpPr>
        <xdr:cNvPr id="252" name="円/楕円 251"/>
        <xdr:cNvSpPr/>
      </xdr:nvSpPr>
      <xdr:spPr>
        <a:xfrm>
          <a:off x="2857500" y="1671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1849</xdr:rowOff>
    </xdr:from>
    <xdr:ext cx="534377" cy="259045"/>
    <xdr:sp macro="" textlink="">
      <xdr:nvSpPr>
        <xdr:cNvPr id="253" name="テキスト ボックス 252"/>
        <xdr:cNvSpPr txBox="1"/>
      </xdr:nvSpPr>
      <xdr:spPr>
        <a:xfrm>
          <a:off x="2641111" y="1680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33,593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109542</xdr:rowOff>
    </xdr:from>
    <xdr:to>
      <xdr:col>3</xdr:col>
      <xdr:colOff>3175</xdr:colOff>
      <xdr:row>98</xdr:row>
      <xdr:rowOff>39692</xdr:rowOff>
    </xdr:to>
    <xdr:sp macro="" textlink="">
      <xdr:nvSpPr>
        <xdr:cNvPr id="254" name="円/楕円 253"/>
        <xdr:cNvSpPr/>
      </xdr:nvSpPr>
      <xdr:spPr>
        <a:xfrm>
          <a:off x="1968500" y="1674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30819</xdr:rowOff>
    </xdr:from>
    <xdr:ext cx="534377" cy="259045"/>
    <xdr:sp macro="" textlink="">
      <xdr:nvSpPr>
        <xdr:cNvPr id="255" name="テキスト ボックス 254"/>
        <xdr:cNvSpPr txBox="1"/>
      </xdr:nvSpPr>
      <xdr:spPr>
        <a:xfrm>
          <a:off x="1752111" y="1683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29,791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115632</xdr:rowOff>
    </xdr:from>
    <xdr:to>
      <xdr:col>1</xdr:col>
      <xdr:colOff>485775</xdr:colOff>
      <xdr:row>98</xdr:row>
      <xdr:rowOff>45782</xdr:rowOff>
    </xdr:to>
    <xdr:sp macro="" textlink="">
      <xdr:nvSpPr>
        <xdr:cNvPr id="256" name="円/楕円 255"/>
        <xdr:cNvSpPr/>
      </xdr:nvSpPr>
      <xdr:spPr>
        <a:xfrm>
          <a:off x="1079500" y="1674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36909</xdr:rowOff>
    </xdr:from>
    <xdr:ext cx="534377" cy="259045"/>
    <xdr:sp macro="" textlink="">
      <xdr:nvSpPr>
        <xdr:cNvPr id="257" name="テキスト ボックス 256"/>
        <xdr:cNvSpPr txBox="1"/>
      </xdr:nvSpPr>
      <xdr:spPr>
        <a:xfrm>
          <a:off x="863111" y="1683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28,992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1" name="テキスト ボックス 27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3" name="テキスト ボックス 27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5" name="テキスト ボックス 27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81178</xdr:rowOff>
    </xdr:from>
    <xdr:to>
      <xdr:col>15</xdr:col>
      <xdr:colOff>180340</xdr:colOff>
      <xdr:row>38</xdr:row>
      <xdr:rowOff>139700</xdr:rowOff>
    </xdr:to>
    <xdr:cxnSp macro="">
      <xdr:nvCxnSpPr>
        <xdr:cNvPr id="279" name="直線コネクタ 278"/>
        <xdr:cNvCxnSpPr/>
      </xdr:nvCxnSpPr>
      <xdr:spPr>
        <a:xfrm flipV="1">
          <a:off x="10475595" y="5224678"/>
          <a:ext cx="1270" cy="1430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1" name="直線コネクタ 28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27855</xdr:rowOff>
    </xdr:from>
    <xdr:ext cx="469744" cy="259045"/>
    <xdr:sp macro="" textlink="">
      <xdr:nvSpPr>
        <xdr:cNvPr id="282" name="労働費最大値テキスト"/>
        <xdr:cNvSpPr txBox="1"/>
      </xdr:nvSpPr>
      <xdr:spPr>
        <a:xfrm>
          <a:off x="10528300" y="4999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6,256</a:t>
          </a:r>
          <a:endParaRPr kumimoji="1" lang="ja-JP" altLang="en-US" sz="1000" b="1">
            <a:latin typeface="ＭＳ Ｐゴシック"/>
          </a:endParaRPr>
        </a:p>
      </xdr:txBody>
    </xdr:sp>
    <xdr:clientData/>
  </xdr:oneCellAnchor>
  <xdr:twoCellAnchor>
    <xdr:from>
      <xdr:col>15</xdr:col>
      <xdr:colOff>92075</xdr:colOff>
      <xdr:row>30</xdr:row>
      <xdr:rowOff>81178</xdr:rowOff>
    </xdr:from>
    <xdr:to>
      <xdr:col>15</xdr:col>
      <xdr:colOff>269875</xdr:colOff>
      <xdr:row>30</xdr:row>
      <xdr:rowOff>81178</xdr:rowOff>
    </xdr:to>
    <xdr:cxnSp macro="">
      <xdr:nvCxnSpPr>
        <xdr:cNvPr id="283" name="直線コネクタ 282"/>
        <xdr:cNvCxnSpPr/>
      </xdr:nvCxnSpPr>
      <xdr:spPr>
        <a:xfrm>
          <a:off x="10388600" y="522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59004</xdr:rowOff>
    </xdr:from>
    <xdr:to>
      <xdr:col>15</xdr:col>
      <xdr:colOff>180975</xdr:colOff>
      <xdr:row>38</xdr:row>
      <xdr:rowOff>79807</xdr:rowOff>
    </xdr:to>
    <xdr:cxnSp macro="">
      <xdr:nvCxnSpPr>
        <xdr:cNvPr id="284" name="直線コネクタ 283"/>
        <xdr:cNvCxnSpPr/>
      </xdr:nvCxnSpPr>
      <xdr:spPr>
        <a:xfrm>
          <a:off x="9639300" y="6574104"/>
          <a:ext cx="8382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95318</xdr:rowOff>
    </xdr:from>
    <xdr:ext cx="378565" cy="259045"/>
    <xdr:sp macro="" textlink="">
      <xdr:nvSpPr>
        <xdr:cNvPr id="285" name="労働費平均値テキスト"/>
        <xdr:cNvSpPr txBox="1"/>
      </xdr:nvSpPr>
      <xdr:spPr>
        <a:xfrm>
          <a:off x="10528300" y="6267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72441</xdr:rowOff>
    </xdr:from>
    <xdr:to>
      <xdr:col>15</xdr:col>
      <xdr:colOff>231775</xdr:colOff>
      <xdr:row>38</xdr:row>
      <xdr:rowOff>2591</xdr:rowOff>
    </xdr:to>
    <xdr:sp macro="" textlink="">
      <xdr:nvSpPr>
        <xdr:cNvPr id="286" name="フローチャート : 判断 285"/>
        <xdr:cNvSpPr/>
      </xdr:nvSpPr>
      <xdr:spPr>
        <a:xfrm>
          <a:off x="104267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121641</xdr:rowOff>
    </xdr:from>
    <xdr:to>
      <xdr:col>14</xdr:col>
      <xdr:colOff>28575</xdr:colOff>
      <xdr:row>38</xdr:row>
      <xdr:rowOff>59004</xdr:rowOff>
    </xdr:to>
    <xdr:cxnSp macro="">
      <xdr:nvCxnSpPr>
        <xdr:cNvPr id="287" name="直線コネクタ 286"/>
        <xdr:cNvCxnSpPr/>
      </xdr:nvCxnSpPr>
      <xdr:spPr>
        <a:xfrm>
          <a:off x="8750300" y="6465291"/>
          <a:ext cx="889000" cy="10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90272</xdr:rowOff>
    </xdr:from>
    <xdr:to>
      <xdr:col>14</xdr:col>
      <xdr:colOff>79375</xdr:colOff>
      <xdr:row>38</xdr:row>
      <xdr:rowOff>20422</xdr:rowOff>
    </xdr:to>
    <xdr:sp macro="" textlink="">
      <xdr:nvSpPr>
        <xdr:cNvPr id="288" name="フローチャート : 判断 287"/>
        <xdr:cNvSpPr/>
      </xdr:nvSpPr>
      <xdr:spPr>
        <a:xfrm>
          <a:off x="9588500" y="643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36949</xdr:rowOff>
    </xdr:from>
    <xdr:ext cx="378565" cy="259045"/>
    <xdr:sp macro="" textlink="">
      <xdr:nvSpPr>
        <xdr:cNvPr id="289" name="テキスト ボックス 288"/>
        <xdr:cNvSpPr txBox="1"/>
      </xdr:nvSpPr>
      <xdr:spPr>
        <a:xfrm>
          <a:off x="9450017" y="6209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121641</xdr:rowOff>
    </xdr:from>
    <xdr:to>
      <xdr:col>12</xdr:col>
      <xdr:colOff>511175</xdr:colOff>
      <xdr:row>37</xdr:row>
      <xdr:rowOff>142901</xdr:rowOff>
    </xdr:to>
    <xdr:cxnSp macro="">
      <xdr:nvCxnSpPr>
        <xdr:cNvPr id="290" name="直線コネクタ 289"/>
        <xdr:cNvCxnSpPr/>
      </xdr:nvCxnSpPr>
      <xdr:spPr>
        <a:xfrm flipV="1">
          <a:off x="7861300" y="6465291"/>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148793</xdr:rowOff>
    </xdr:from>
    <xdr:to>
      <xdr:col>12</xdr:col>
      <xdr:colOff>561975</xdr:colOff>
      <xdr:row>37</xdr:row>
      <xdr:rowOff>78943</xdr:rowOff>
    </xdr:to>
    <xdr:sp macro="" textlink="">
      <xdr:nvSpPr>
        <xdr:cNvPr id="291" name="フローチャート : 判断 290"/>
        <xdr:cNvSpPr/>
      </xdr:nvSpPr>
      <xdr:spPr>
        <a:xfrm>
          <a:off x="8699500" y="632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95470</xdr:rowOff>
    </xdr:from>
    <xdr:ext cx="469744" cy="259045"/>
    <xdr:sp macro="" textlink="">
      <xdr:nvSpPr>
        <xdr:cNvPr id="292" name="テキスト ボックス 291"/>
        <xdr:cNvSpPr txBox="1"/>
      </xdr:nvSpPr>
      <xdr:spPr>
        <a:xfrm>
          <a:off x="8515427" y="609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142901</xdr:rowOff>
    </xdr:from>
    <xdr:to>
      <xdr:col>11</xdr:col>
      <xdr:colOff>307975</xdr:colOff>
      <xdr:row>38</xdr:row>
      <xdr:rowOff>48031</xdr:rowOff>
    </xdr:to>
    <xdr:cxnSp macro="">
      <xdr:nvCxnSpPr>
        <xdr:cNvPr id="293" name="直線コネクタ 292"/>
        <xdr:cNvCxnSpPr/>
      </xdr:nvCxnSpPr>
      <xdr:spPr>
        <a:xfrm flipV="1">
          <a:off x="6972300" y="6486551"/>
          <a:ext cx="889000" cy="7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76784</xdr:rowOff>
    </xdr:from>
    <xdr:to>
      <xdr:col>11</xdr:col>
      <xdr:colOff>358775</xdr:colOff>
      <xdr:row>37</xdr:row>
      <xdr:rowOff>6934</xdr:rowOff>
    </xdr:to>
    <xdr:sp macro="" textlink="">
      <xdr:nvSpPr>
        <xdr:cNvPr id="294" name="フローチャート : 判断 293"/>
        <xdr:cNvSpPr/>
      </xdr:nvSpPr>
      <xdr:spPr>
        <a:xfrm>
          <a:off x="7810500" y="62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23461</xdr:rowOff>
    </xdr:from>
    <xdr:ext cx="469744" cy="259045"/>
    <xdr:sp macro="" textlink="">
      <xdr:nvSpPr>
        <xdr:cNvPr id="295" name="テキスト ボックス 294"/>
        <xdr:cNvSpPr txBox="1"/>
      </xdr:nvSpPr>
      <xdr:spPr>
        <a:xfrm>
          <a:off x="7626427" y="602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171424</xdr:rowOff>
    </xdr:from>
    <xdr:to>
      <xdr:col>10</xdr:col>
      <xdr:colOff>155575</xdr:colOff>
      <xdr:row>36</xdr:row>
      <xdr:rowOff>101574</xdr:rowOff>
    </xdr:to>
    <xdr:sp macro="" textlink="">
      <xdr:nvSpPr>
        <xdr:cNvPr id="296" name="フローチャート : 判断 295"/>
        <xdr:cNvSpPr/>
      </xdr:nvSpPr>
      <xdr:spPr>
        <a:xfrm>
          <a:off x="6921500" y="61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118101</xdr:rowOff>
    </xdr:from>
    <xdr:ext cx="469744" cy="259045"/>
    <xdr:sp macro="" textlink="">
      <xdr:nvSpPr>
        <xdr:cNvPr id="297" name="テキスト ボックス 296"/>
        <xdr:cNvSpPr txBox="1"/>
      </xdr:nvSpPr>
      <xdr:spPr>
        <a:xfrm>
          <a:off x="6737427" y="594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29007</xdr:rowOff>
    </xdr:from>
    <xdr:to>
      <xdr:col>15</xdr:col>
      <xdr:colOff>231775</xdr:colOff>
      <xdr:row>38</xdr:row>
      <xdr:rowOff>130607</xdr:rowOff>
    </xdr:to>
    <xdr:sp macro="" textlink="">
      <xdr:nvSpPr>
        <xdr:cNvPr id="303" name="円/楕円 302"/>
        <xdr:cNvSpPr/>
      </xdr:nvSpPr>
      <xdr:spPr>
        <a:xfrm>
          <a:off x="10426700" y="654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115384</xdr:rowOff>
    </xdr:from>
    <xdr:ext cx="378565" cy="259045"/>
    <xdr:sp macro="" textlink="">
      <xdr:nvSpPr>
        <xdr:cNvPr id="304" name="労働費該当値テキスト"/>
        <xdr:cNvSpPr txBox="1"/>
      </xdr:nvSpPr>
      <xdr:spPr>
        <a:xfrm>
          <a:off x="10528300" y="6459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8204</xdr:rowOff>
    </xdr:from>
    <xdr:to>
      <xdr:col>14</xdr:col>
      <xdr:colOff>79375</xdr:colOff>
      <xdr:row>38</xdr:row>
      <xdr:rowOff>109804</xdr:rowOff>
    </xdr:to>
    <xdr:sp macro="" textlink="">
      <xdr:nvSpPr>
        <xdr:cNvPr id="305" name="円/楕円 304"/>
        <xdr:cNvSpPr/>
      </xdr:nvSpPr>
      <xdr:spPr>
        <a:xfrm>
          <a:off x="9588500" y="65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100931</xdr:rowOff>
    </xdr:from>
    <xdr:ext cx="378565" cy="259045"/>
    <xdr:sp macro="" textlink="">
      <xdr:nvSpPr>
        <xdr:cNvPr id="306" name="テキスト ボックス 305"/>
        <xdr:cNvSpPr txBox="1"/>
      </xdr:nvSpPr>
      <xdr:spPr>
        <a:xfrm>
          <a:off x="9450017" y="6616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70841</xdr:rowOff>
    </xdr:from>
    <xdr:to>
      <xdr:col>12</xdr:col>
      <xdr:colOff>561975</xdr:colOff>
      <xdr:row>38</xdr:row>
      <xdr:rowOff>991</xdr:rowOff>
    </xdr:to>
    <xdr:sp macro="" textlink="">
      <xdr:nvSpPr>
        <xdr:cNvPr id="307" name="円/楕円 306"/>
        <xdr:cNvSpPr/>
      </xdr:nvSpPr>
      <xdr:spPr>
        <a:xfrm>
          <a:off x="8699500" y="641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163568</xdr:rowOff>
    </xdr:from>
    <xdr:ext cx="378565" cy="259045"/>
    <xdr:sp macro="" textlink="">
      <xdr:nvSpPr>
        <xdr:cNvPr id="308" name="テキスト ボックス 307"/>
        <xdr:cNvSpPr txBox="1"/>
      </xdr:nvSpPr>
      <xdr:spPr>
        <a:xfrm>
          <a:off x="8561017" y="650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92101</xdr:rowOff>
    </xdr:from>
    <xdr:to>
      <xdr:col>11</xdr:col>
      <xdr:colOff>358775</xdr:colOff>
      <xdr:row>38</xdr:row>
      <xdr:rowOff>22251</xdr:rowOff>
    </xdr:to>
    <xdr:sp macro="" textlink="">
      <xdr:nvSpPr>
        <xdr:cNvPr id="309" name="円/楕円 308"/>
        <xdr:cNvSpPr/>
      </xdr:nvSpPr>
      <xdr:spPr>
        <a:xfrm>
          <a:off x="7810500" y="643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13378</xdr:rowOff>
    </xdr:from>
    <xdr:ext cx="378565" cy="259045"/>
    <xdr:sp macro="" textlink="">
      <xdr:nvSpPr>
        <xdr:cNvPr id="310" name="テキスト ボックス 309"/>
        <xdr:cNvSpPr txBox="1"/>
      </xdr:nvSpPr>
      <xdr:spPr>
        <a:xfrm>
          <a:off x="7672017" y="6528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168681</xdr:rowOff>
    </xdr:from>
    <xdr:to>
      <xdr:col>10</xdr:col>
      <xdr:colOff>155575</xdr:colOff>
      <xdr:row>38</xdr:row>
      <xdr:rowOff>98831</xdr:rowOff>
    </xdr:to>
    <xdr:sp macro="" textlink="">
      <xdr:nvSpPr>
        <xdr:cNvPr id="311" name="円/楕円 310"/>
        <xdr:cNvSpPr/>
      </xdr:nvSpPr>
      <xdr:spPr>
        <a:xfrm>
          <a:off x="6921500" y="651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89958</xdr:rowOff>
    </xdr:from>
    <xdr:ext cx="378565" cy="259045"/>
    <xdr:sp macro="" textlink="">
      <xdr:nvSpPr>
        <xdr:cNvPr id="312" name="テキスト ボックス 311"/>
        <xdr:cNvSpPr txBox="1"/>
      </xdr:nvSpPr>
      <xdr:spPr>
        <a:xfrm>
          <a:off x="6783017" y="6605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3" name="直線コネクタ 32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4" name="テキスト ボックス 32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5" name="直線コネクタ 32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6" name="テキスト ボックス 32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7" name="直線コネクタ 32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28" name="テキスト ボックス 32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29" name="直線コネクタ 32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0" name="テキスト ボックス 32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1" name="直線コネクタ 33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2" name="テキスト ボックス 331"/>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3" name="直線コネクタ 33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4" name="テキスト ボックス 33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40504</xdr:rowOff>
    </xdr:from>
    <xdr:to>
      <xdr:col>15</xdr:col>
      <xdr:colOff>180340</xdr:colOff>
      <xdr:row>59</xdr:row>
      <xdr:rowOff>71136</xdr:rowOff>
    </xdr:to>
    <xdr:cxnSp macro="">
      <xdr:nvCxnSpPr>
        <xdr:cNvPr id="338" name="直線コネクタ 337"/>
        <xdr:cNvCxnSpPr/>
      </xdr:nvCxnSpPr>
      <xdr:spPr>
        <a:xfrm flipV="1">
          <a:off x="10475595" y="8784454"/>
          <a:ext cx="1270" cy="1402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74963</xdr:rowOff>
    </xdr:from>
    <xdr:ext cx="469744" cy="259045"/>
    <xdr:sp macro="" textlink="">
      <xdr:nvSpPr>
        <xdr:cNvPr id="339" name="農林水産業費最小値テキスト"/>
        <xdr:cNvSpPr txBox="1"/>
      </xdr:nvSpPr>
      <xdr:spPr>
        <a:xfrm>
          <a:off x="10528300" y="1019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a:t>
          </a:r>
          <a:endParaRPr kumimoji="1" lang="ja-JP" altLang="en-US" sz="1000" b="1">
            <a:latin typeface="ＭＳ Ｐゴシック"/>
          </a:endParaRPr>
        </a:p>
      </xdr:txBody>
    </xdr:sp>
    <xdr:clientData/>
  </xdr:oneCellAnchor>
  <xdr:twoCellAnchor>
    <xdr:from>
      <xdr:col>15</xdr:col>
      <xdr:colOff>92075</xdr:colOff>
      <xdr:row>59</xdr:row>
      <xdr:rowOff>71136</xdr:rowOff>
    </xdr:from>
    <xdr:to>
      <xdr:col>15</xdr:col>
      <xdr:colOff>269875</xdr:colOff>
      <xdr:row>59</xdr:row>
      <xdr:rowOff>71136</xdr:rowOff>
    </xdr:to>
    <xdr:cxnSp macro="">
      <xdr:nvCxnSpPr>
        <xdr:cNvPr id="340" name="直線コネクタ 339"/>
        <xdr:cNvCxnSpPr/>
      </xdr:nvCxnSpPr>
      <xdr:spPr>
        <a:xfrm>
          <a:off x="10388600" y="1018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158631</xdr:rowOff>
    </xdr:from>
    <xdr:ext cx="534377" cy="259045"/>
    <xdr:sp macro="" textlink="">
      <xdr:nvSpPr>
        <xdr:cNvPr id="341" name="農林水産業費最大値テキスト"/>
        <xdr:cNvSpPr txBox="1"/>
      </xdr:nvSpPr>
      <xdr:spPr>
        <a:xfrm>
          <a:off x="10528300" y="855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87,575</a:t>
          </a:r>
          <a:endParaRPr kumimoji="1" lang="ja-JP" altLang="en-US" sz="1000" b="1">
            <a:latin typeface="ＭＳ Ｐゴシック"/>
          </a:endParaRPr>
        </a:p>
      </xdr:txBody>
    </xdr:sp>
    <xdr:clientData/>
  </xdr:oneCellAnchor>
  <xdr:twoCellAnchor>
    <xdr:from>
      <xdr:col>15</xdr:col>
      <xdr:colOff>92075</xdr:colOff>
      <xdr:row>51</xdr:row>
      <xdr:rowOff>40504</xdr:rowOff>
    </xdr:from>
    <xdr:to>
      <xdr:col>15</xdr:col>
      <xdr:colOff>269875</xdr:colOff>
      <xdr:row>51</xdr:row>
      <xdr:rowOff>40504</xdr:rowOff>
    </xdr:to>
    <xdr:cxnSp macro="">
      <xdr:nvCxnSpPr>
        <xdr:cNvPr id="342" name="直線コネクタ 341"/>
        <xdr:cNvCxnSpPr/>
      </xdr:nvCxnSpPr>
      <xdr:spPr>
        <a:xfrm>
          <a:off x="10388600" y="8784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156649</xdr:rowOff>
    </xdr:from>
    <xdr:to>
      <xdr:col>15</xdr:col>
      <xdr:colOff>180975</xdr:colOff>
      <xdr:row>57</xdr:row>
      <xdr:rowOff>15783</xdr:rowOff>
    </xdr:to>
    <xdr:cxnSp macro="">
      <xdr:nvCxnSpPr>
        <xdr:cNvPr id="343" name="直線コネクタ 342"/>
        <xdr:cNvCxnSpPr/>
      </xdr:nvCxnSpPr>
      <xdr:spPr>
        <a:xfrm flipV="1">
          <a:off x="9639300" y="9757849"/>
          <a:ext cx="838200" cy="3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97421</xdr:rowOff>
    </xdr:from>
    <xdr:ext cx="534377" cy="259045"/>
    <xdr:sp macro="" textlink="">
      <xdr:nvSpPr>
        <xdr:cNvPr id="344" name="農林水産業費平均値テキスト"/>
        <xdr:cNvSpPr txBox="1"/>
      </xdr:nvSpPr>
      <xdr:spPr>
        <a:xfrm>
          <a:off x="10528300" y="9870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16,657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118994</xdr:rowOff>
    </xdr:from>
    <xdr:to>
      <xdr:col>15</xdr:col>
      <xdr:colOff>231775</xdr:colOff>
      <xdr:row>58</xdr:row>
      <xdr:rowOff>49144</xdr:rowOff>
    </xdr:to>
    <xdr:sp macro="" textlink="">
      <xdr:nvSpPr>
        <xdr:cNvPr id="345" name="フローチャート : 判断 344"/>
        <xdr:cNvSpPr/>
      </xdr:nvSpPr>
      <xdr:spPr>
        <a:xfrm>
          <a:off x="10426700" y="989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15783</xdr:rowOff>
    </xdr:from>
    <xdr:to>
      <xdr:col>14</xdr:col>
      <xdr:colOff>28575</xdr:colOff>
      <xdr:row>57</xdr:row>
      <xdr:rowOff>27653</xdr:rowOff>
    </xdr:to>
    <xdr:cxnSp macro="">
      <xdr:nvCxnSpPr>
        <xdr:cNvPr id="346" name="直線コネクタ 345"/>
        <xdr:cNvCxnSpPr/>
      </xdr:nvCxnSpPr>
      <xdr:spPr>
        <a:xfrm flipV="1">
          <a:off x="8750300" y="9788433"/>
          <a:ext cx="889000" cy="1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147405</xdr:rowOff>
    </xdr:from>
    <xdr:to>
      <xdr:col>14</xdr:col>
      <xdr:colOff>79375</xdr:colOff>
      <xdr:row>58</xdr:row>
      <xdr:rowOff>77555</xdr:rowOff>
    </xdr:to>
    <xdr:sp macro="" textlink="">
      <xdr:nvSpPr>
        <xdr:cNvPr id="347" name="フローチャート : 判断 346"/>
        <xdr:cNvSpPr/>
      </xdr:nvSpPr>
      <xdr:spPr>
        <a:xfrm>
          <a:off x="9588500" y="99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68682</xdr:rowOff>
    </xdr:from>
    <xdr:ext cx="534377" cy="259045"/>
    <xdr:sp macro="" textlink="">
      <xdr:nvSpPr>
        <xdr:cNvPr id="348" name="テキスト ボックス 347"/>
        <xdr:cNvSpPr txBox="1"/>
      </xdr:nvSpPr>
      <xdr:spPr>
        <a:xfrm>
          <a:off x="9372111" y="1001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14,917</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166299</xdr:rowOff>
    </xdr:from>
    <xdr:to>
      <xdr:col>12</xdr:col>
      <xdr:colOff>511175</xdr:colOff>
      <xdr:row>57</xdr:row>
      <xdr:rowOff>27653</xdr:rowOff>
    </xdr:to>
    <xdr:cxnSp macro="">
      <xdr:nvCxnSpPr>
        <xdr:cNvPr id="349" name="直線コネクタ 348"/>
        <xdr:cNvCxnSpPr/>
      </xdr:nvCxnSpPr>
      <xdr:spPr>
        <a:xfrm>
          <a:off x="7861300" y="9767499"/>
          <a:ext cx="889000" cy="3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157284</xdr:rowOff>
    </xdr:from>
    <xdr:to>
      <xdr:col>12</xdr:col>
      <xdr:colOff>561975</xdr:colOff>
      <xdr:row>58</xdr:row>
      <xdr:rowOff>87434</xdr:rowOff>
    </xdr:to>
    <xdr:sp macro="" textlink="">
      <xdr:nvSpPr>
        <xdr:cNvPr id="350" name="フローチャート : 判断 349"/>
        <xdr:cNvSpPr/>
      </xdr:nvSpPr>
      <xdr:spPr>
        <a:xfrm>
          <a:off x="8699500" y="992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78561</xdr:rowOff>
    </xdr:from>
    <xdr:ext cx="534377" cy="259045"/>
    <xdr:sp macro="" textlink="">
      <xdr:nvSpPr>
        <xdr:cNvPr id="351" name="テキスト ボックス 350"/>
        <xdr:cNvSpPr txBox="1"/>
      </xdr:nvSpPr>
      <xdr:spPr>
        <a:xfrm>
          <a:off x="8483111" y="100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166299</xdr:rowOff>
    </xdr:from>
    <xdr:to>
      <xdr:col>11</xdr:col>
      <xdr:colOff>307975</xdr:colOff>
      <xdr:row>57</xdr:row>
      <xdr:rowOff>47574</xdr:rowOff>
    </xdr:to>
    <xdr:cxnSp macro="">
      <xdr:nvCxnSpPr>
        <xdr:cNvPr id="352" name="直線コネクタ 351"/>
        <xdr:cNvCxnSpPr/>
      </xdr:nvCxnSpPr>
      <xdr:spPr>
        <a:xfrm flipV="1">
          <a:off x="6972300" y="9767499"/>
          <a:ext cx="889000" cy="5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164061</xdr:rowOff>
    </xdr:from>
    <xdr:to>
      <xdr:col>11</xdr:col>
      <xdr:colOff>358775</xdr:colOff>
      <xdr:row>58</xdr:row>
      <xdr:rowOff>94211</xdr:rowOff>
    </xdr:to>
    <xdr:sp macro="" textlink="">
      <xdr:nvSpPr>
        <xdr:cNvPr id="353" name="フローチャート : 判断 352"/>
        <xdr:cNvSpPr/>
      </xdr:nvSpPr>
      <xdr:spPr>
        <a:xfrm>
          <a:off x="7810500" y="993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85338</xdr:rowOff>
    </xdr:from>
    <xdr:ext cx="534377" cy="259045"/>
    <xdr:sp macro="" textlink="">
      <xdr:nvSpPr>
        <xdr:cNvPr id="354" name="テキスト ボックス 353"/>
        <xdr:cNvSpPr txBox="1"/>
      </xdr:nvSpPr>
      <xdr:spPr>
        <a:xfrm>
          <a:off x="7594111" y="1002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15519</xdr:rowOff>
    </xdr:from>
    <xdr:to>
      <xdr:col>10</xdr:col>
      <xdr:colOff>155575</xdr:colOff>
      <xdr:row>58</xdr:row>
      <xdr:rowOff>117119</xdr:rowOff>
    </xdr:to>
    <xdr:sp macro="" textlink="">
      <xdr:nvSpPr>
        <xdr:cNvPr id="355" name="フローチャート : 判断 354"/>
        <xdr:cNvSpPr/>
      </xdr:nvSpPr>
      <xdr:spPr>
        <a:xfrm>
          <a:off x="6921500" y="995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108246</xdr:rowOff>
    </xdr:from>
    <xdr:ext cx="534377" cy="259045"/>
    <xdr:sp macro="" textlink="">
      <xdr:nvSpPr>
        <xdr:cNvPr id="356" name="テキスト ボックス 355"/>
        <xdr:cNvSpPr txBox="1"/>
      </xdr:nvSpPr>
      <xdr:spPr>
        <a:xfrm>
          <a:off x="6705111" y="1005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105849</xdr:rowOff>
    </xdr:from>
    <xdr:to>
      <xdr:col>15</xdr:col>
      <xdr:colOff>231775</xdr:colOff>
      <xdr:row>57</xdr:row>
      <xdr:rowOff>35999</xdr:rowOff>
    </xdr:to>
    <xdr:sp macro="" textlink="">
      <xdr:nvSpPr>
        <xdr:cNvPr id="362" name="円/楕円 361"/>
        <xdr:cNvSpPr/>
      </xdr:nvSpPr>
      <xdr:spPr>
        <a:xfrm>
          <a:off x="10426700" y="970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128726</xdr:rowOff>
    </xdr:from>
    <xdr:ext cx="534377" cy="259045"/>
    <xdr:sp macro="" textlink="">
      <xdr:nvSpPr>
        <xdr:cNvPr id="363" name="農林水産業費該当値テキスト"/>
        <xdr:cNvSpPr txBox="1"/>
      </xdr:nvSpPr>
      <xdr:spPr>
        <a:xfrm>
          <a:off x="10528300" y="955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27,962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136433</xdr:rowOff>
    </xdr:from>
    <xdr:to>
      <xdr:col>14</xdr:col>
      <xdr:colOff>79375</xdr:colOff>
      <xdr:row>57</xdr:row>
      <xdr:rowOff>66583</xdr:rowOff>
    </xdr:to>
    <xdr:sp macro="" textlink="">
      <xdr:nvSpPr>
        <xdr:cNvPr id="364" name="円/楕円 363"/>
        <xdr:cNvSpPr/>
      </xdr:nvSpPr>
      <xdr:spPr>
        <a:xfrm>
          <a:off x="9588500" y="973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83110</xdr:rowOff>
    </xdr:from>
    <xdr:ext cx="534377" cy="259045"/>
    <xdr:sp macro="" textlink="">
      <xdr:nvSpPr>
        <xdr:cNvPr id="365" name="テキスト ボックス 364"/>
        <xdr:cNvSpPr txBox="1"/>
      </xdr:nvSpPr>
      <xdr:spPr>
        <a:xfrm>
          <a:off x="9372111" y="951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26,089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148303</xdr:rowOff>
    </xdr:from>
    <xdr:to>
      <xdr:col>12</xdr:col>
      <xdr:colOff>561975</xdr:colOff>
      <xdr:row>57</xdr:row>
      <xdr:rowOff>78453</xdr:rowOff>
    </xdr:to>
    <xdr:sp macro="" textlink="">
      <xdr:nvSpPr>
        <xdr:cNvPr id="366" name="円/楕円 365"/>
        <xdr:cNvSpPr/>
      </xdr:nvSpPr>
      <xdr:spPr>
        <a:xfrm>
          <a:off x="8699500" y="974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94980</xdr:rowOff>
    </xdr:from>
    <xdr:ext cx="534377" cy="259045"/>
    <xdr:sp macro="" textlink="">
      <xdr:nvSpPr>
        <xdr:cNvPr id="367" name="テキスト ボックス 366"/>
        <xdr:cNvSpPr txBox="1"/>
      </xdr:nvSpPr>
      <xdr:spPr>
        <a:xfrm>
          <a:off x="8483111" y="952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25,362</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115499</xdr:rowOff>
    </xdr:from>
    <xdr:to>
      <xdr:col>11</xdr:col>
      <xdr:colOff>358775</xdr:colOff>
      <xdr:row>57</xdr:row>
      <xdr:rowOff>45649</xdr:rowOff>
    </xdr:to>
    <xdr:sp macro="" textlink="">
      <xdr:nvSpPr>
        <xdr:cNvPr id="368" name="円/楕円 367"/>
        <xdr:cNvSpPr/>
      </xdr:nvSpPr>
      <xdr:spPr>
        <a:xfrm>
          <a:off x="7810500" y="971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62176</xdr:rowOff>
    </xdr:from>
    <xdr:ext cx="534377" cy="259045"/>
    <xdr:sp macro="" textlink="">
      <xdr:nvSpPr>
        <xdr:cNvPr id="369" name="テキスト ボックス 368"/>
        <xdr:cNvSpPr txBox="1"/>
      </xdr:nvSpPr>
      <xdr:spPr>
        <a:xfrm>
          <a:off x="7594111" y="949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27,371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168224</xdr:rowOff>
    </xdr:from>
    <xdr:to>
      <xdr:col>10</xdr:col>
      <xdr:colOff>155575</xdr:colOff>
      <xdr:row>57</xdr:row>
      <xdr:rowOff>98374</xdr:rowOff>
    </xdr:to>
    <xdr:sp macro="" textlink="">
      <xdr:nvSpPr>
        <xdr:cNvPr id="370" name="円/楕円 369"/>
        <xdr:cNvSpPr/>
      </xdr:nvSpPr>
      <xdr:spPr>
        <a:xfrm>
          <a:off x="6921500" y="976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114901</xdr:rowOff>
    </xdr:from>
    <xdr:ext cx="534377" cy="259045"/>
    <xdr:sp macro="" textlink="">
      <xdr:nvSpPr>
        <xdr:cNvPr id="371" name="テキスト ボックス 370"/>
        <xdr:cNvSpPr txBox="1"/>
      </xdr:nvSpPr>
      <xdr:spPr>
        <a:xfrm>
          <a:off x="6705111" y="954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24,142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3" name="テキスト ボックス 392"/>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2050</xdr:rowOff>
    </xdr:from>
    <xdr:to>
      <xdr:col>15</xdr:col>
      <xdr:colOff>180340</xdr:colOff>
      <xdr:row>79</xdr:row>
      <xdr:rowOff>2671</xdr:rowOff>
    </xdr:to>
    <xdr:cxnSp macro="">
      <xdr:nvCxnSpPr>
        <xdr:cNvPr id="397" name="直線コネクタ 396"/>
        <xdr:cNvCxnSpPr/>
      </xdr:nvCxnSpPr>
      <xdr:spPr>
        <a:xfrm flipV="1">
          <a:off x="10475595" y="12175000"/>
          <a:ext cx="1270" cy="1372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6498</xdr:rowOff>
    </xdr:from>
    <xdr:ext cx="469744" cy="259045"/>
    <xdr:sp macro="" textlink="">
      <xdr:nvSpPr>
        <xdr:cNvPr id="398" name="商工費最小値テキスト"/>
        <xdr:cNvSpPr txBox="1"/>
      </xdr:nvSpPr>
      <xdr:spPr>
        <a:xfrm>
          <a:off x="10528300" y="13551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2,946</a:t>
          </a:r>
          <a:endParaRPr kumimoji="1" lang="ja-JP" altLang="en-US" sz="1000" b="1">
            <a:latin typeface="ＭＳ Ｐゴシック"/>
          </a:endParaRPr>
        </a:p>
      </xdr:txBody>
    </xdr:sp>
    <xdr:clientData/>
  </xdr:oneCellAnchor>
  <xdr:twoCellAnchor>
    <xdr:from>
      <xdr:col>15</xdr:col>
      <xdr:colOff>92075</xdr:colOff>
      <xdr:row>79</xdr:row>
      <xdr:rowOff>2671</xdr:rowOff>
    </xdr:from>
    <xdr:to>
      <xdr:col>15</xdr:col>
      <xdr:colOff>269875</xdr:colOff>
      <xdr:row>79</xdr:row>
      <xdr:rowOff>2671</xdr:rowOff>
    </xdr:to>
    <xdr:cxnSp macro="">
      <xdr:nvCxnSpPr>
        <xdr:cNvPr id="399" name="直線コネクタ 398"/>
        <xdr:cNvCxnSpPr/>
      </xdr:nvCxnSpPr>
      <xdr:spPr>
        <a:xfrm>
          <a:off x="10388600" y="13547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120177</xdr:rowOff>
    </xdr:from>
    <xdr:ext cx="534377" cy="259045"/>
    <xdr:sp macro="" textlink="">
      <xdr:nvSpPr>
        <xdr:cNvPr id="400" name="商工費最大値テキスト"/>
        <xdr:cNvSpPr txBox="1"/>
      </xdr:nvSpPr>
      <xdr:spPr>
        <a:xfrm>
          <a:off x="10528300" y="1195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44,965</a:t>
          </a:r>
          <a:endParaRPr kumimoji="1" lang="ja-JP" altLang="en-US" sz="1000" b="1">
            <a:latin typeface="ＭＳ Ｐゴシック"/>
          </a:endParaRPr>
        </a:p>
      </xdr:txBody>
    </xdr:sp>
    <xdr:clientData/>
  </xdr:oneCellAnchor>
  <xdr:twoCellAnchor>
    <xdr:from>
      <xdr:col>15</xdr:col>
      <xdr:colOff>92075</xdr:colOff>
      <xdr:row>71</xdr:row>
      <xdr:rowOff>2050</xdr:rowOff>
    </xdr:from>
    <xdr:to>
      <xdr:col>15</xdr:col>
      <xdr:colOff>269875</xdr:colOff>
      <xdr:row>71</xdr:row>
      <xdr:rowOff>2050</xdr:rowOff>
    </xdr:to>
    <xdr:cxnSp macro="">
      <xdr:nvCxnSpPr>
        <xdr:cNvPr id="401" name="直線コネクタ 400"/>
        <xdr:cNvCxnSpPr/>
      </xdr:nvCxnSpPr>
      <xdr:spPr>
        <a:xfrm>
          <a:off x="10388600" y="12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154460</xdr:rowOff>
    </xdr:from>
    <xdr:to>
      <xdr:col>15</xdr:col>
      <xdr:colOff>180975</xdr:colOff>
      <xdr:row>78</xdr:row>
      <xdr:rowOff>118342</xdr:rowOff>
    </xdr:to>
    <xdr:cxnSp macro="">
      <xdr:nvCxnSpPr>
        <xdr:cNvPr id="402" name="直線コネクタ 401"/>
        <xdr:cNvCxnSpPr/>
      </xdr:nvCxnSpPr>
      <xdr:spPr>
        <a:xfrm>
          <a:off x="9639300" y="13356110"/>
          <a:ext cx="838200" cy="13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108218</xdr:rowOff>
    </xdr:from>
    <xdr:ext cx="534377" cy="259045"/>
    <xdr:sp macro="" textlink="">
      <xdr:nvSpPr>
        <xdr:cNvPr id="403" name="商工費平均値テキスト"/>
        <xdr:cNvSpPr txBox="1"/>
      </xdr:nvSpPr>
      <xdr:spPr>
        <a:xfrm>
          <a:off x="10528300" y="12966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14,609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85341</xdr:rowOff>
    </xdr:from>
    <xdr:to>
      <xdr:col>15</xdr:col>
      <xdr:colOff>231775</xdr:colOff>
      <xdr:row>77</xdr:row>
      <xdr:rowOff>15491</xdr:rowOff>
    </xdr:to>
    <xdr:sp macro="" textlink="">
      <xdr:nvSpPr>
        <xdr:cNvPr id="404" name="フローチャート : 判断 403"/>
        <xdr:cNvSpPr/>
      </xdr:nvSpPr>
      <xdr:spPr>
        <a:xfrm>
          <a:off x="10426700" y="1311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154460</xdr:rowOff>
    </xdr:from>
    <xdr:to>
      <xdr:col>14</xdr:col>
      <xdr:colOff>28575</xdr:colOff>
      <xdr:row>78</xdr:row>
      <xdr:rowOff>151848</xdr:rowOff>
    </xdr:to>
    <xdr:cxnSp macro="">
      <xdr:nvCxnSpPr>
        <xdr:cNvPr id="405" name="直線コネクタ 404"/>
        <xdr:cNvCxnSpPr/>
      </xdr:nvCxnSpPr>
      <xdr:spPr>
        <a:xfrm flipV="1">
          <a:off x="8750300" y="13356110"/>
          <a:ext cx="889000" cy="16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32600</xdr:rowOff>
    </xdr:from>
    <xdr:to>
      <xdr:col>14</xdr:col>
      <xdr:colOff>79375</xdr:colOff>
      <xdr:row>76</xdr:row>
      <xdr:rowOff>134200</xdr:rowOff>
    </xdr:to>
    <xdr:sp macro="" textlink="">
      <xdr:nvSpPr>
        <xdr:cNvPr id="406" name="フローチャート : 判断 405"/>
        <xdr:cNvSpPr/>
      </xdr:nvSpPr>
      <xdr:spPr>
        <a:xfrm>
          <a:off x="9588500" y="1306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150726</xdr:rowOff>
    </xdr:from>
    <xdr:ext cx="534377" cy="259045"/>
    <xdr:sp macro="" textlink="">
      <xdr:nvSpPr>
        <xdr:cNvPr id="407" name="テキスト ボックス 406"/>
        <xdr:cNvSpPr txBox="1"/>
      </xdr:nvSpPr>
      <xdr:spPr>
        <a:xfrm>
          <a:off x="9372111" y="1283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16,224</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151848</xdr:rowOff>
    </xdr:from>
    <xdr:to>
      <xdr:col>12</xdr:col>
      <xdr:colOff>511175</xdr:colOff>
      <xdr:row>79</xdr:row>
      <xdr:rowOff>15277</xdr:rowOff>
    </xdr:to>
    <xdr:cxnSp macro="">
      <xdr:nvCxnSpPr>
        <xdr:cNvPr id="408" name="直線コネクタ 407"/>
        <xdr:cNvCxnSpPr/>
      </xdr:nvCxnSpPr>
      <xdr:spPr>
        <a:xfrm flipV="1">
          <a:off x="7861300" y="13524948"/>
          <a:ext cx="889000" cy="3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95986</xdr:rowOff>
    </xdr:from>
    <xdr:to>
      <xdr:col>12</xdr:col>
      <xdr:colOff>561975</xdr:colOff>
      <xdr:row>78</xdr:row>
      <xdr:rowOff>26136</xdr:rowOff>
    </xdr:to>
    <xdr:sp macro="" textlink="">
      <xdr:nvSpPr>
        <xdr:cNvPr id="409" name="フローチャート : 判断 408"/>
        <xdr:cNvSpPr/>
      </xdr:nvSpPr>
      <xdr:spPr>
        <a:xfrm>
          <a:off x="8699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42663</xdr:rowOff>
    </xdr:from>
    <xdr:ext cx="469744" cy="259045"/>
    <xdr:sp macro="" textlink="">
      <xdr:nvSpPr>
        <xdr:cNvPr id="410" name="テキスト ボックス 409"/>
        <xdr:cNvSpPr txBox="1"/>
      </xdr:nvSpPr>
      <xdr:spPr>
        <a:xfrm>
          <a:off x="8515427" y="130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11260</xdr:rowOff>
    </xdr:from>
    <xdr:to>
      <xdr:col>11</xdr:col>
      <xdr:colOff>307975</xdr:colOff>
      <xdr:row>79</xdr:row>
      <xdr:rowOff>15277</xdr:rowOff>
    </xdr:to>
    <xdr:cxnSp macro="">
      <xdr:nvCxnSpPr>
        <xdr:cNvPr id="411" name="直線コネクタ 410"/>
        <xdr:cNvCxnSpPr/>
      </xdr:nvCxnSpPr>
      <xdr:spPr>
        <a:xfrm>
          <a:off x="6972300" y="13555810"/>
          <a:ext cx="8890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109376</xdr:rowOff>
    </xdr:from>
    <xdr:to>
      <xdr:col>11</xdr:col>
      <xdr:colOff>358775</xdr:colOff>
      <xdr:row>78</xdr:row>
      <xdr:rowOff>39526</xdr:rowOff>
    </xdr:to>
    <xdr:sp macro="" textlink="">
      <xdr:nvSpPr>
        <xdr:cNvPr id="412" name="フローチャート : 判断 411"/>
        <xdr:cNvSpPr/>
      </xdr:nvSpPr>
      <xdr:spPr>
        <a:xfrm>
          <a:off x="7810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56053</xdr:rowOff>
    </xdr:from>
    <xdr:ext cx="469744" cy="259045"/>
    <xdr:sp macro="" textlink="">
      <xdr:nvSpPr>
        <xdr:cNvPr id="413" name="テキスト ボックス 412"/>
        <xdr:cNvSpPr txBox="1"/>
      </xdr:nvSpPr>
      <xdr:spPr>
        <a:xfrm>
          <a:off x="7626427" y="1308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122864</xdr:rowOff>
    </xdr:from>
    <xdr:to>
      <xdr:col>10</xdr:col>
      <xdr:colOff>155575</xdr:colOff>
      <xdr:row>78</xdr:row>
      <xdr:rowOff>53014</xdr:rowOff>
    </xdr:to>
    <xdr:sp macro="" textlink="">
      <xdr:nvSpPr>
        <xdr:cNvPr id="414" name="フローチャート : 判断 413"/>
        <xdr:cNvSpPr/>
      </xdr:nvSpPr>
      <xdr:spPr>
        <a:xfrm>
          <a:off x="6921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69541</xdr:rowOff>
    </xdr:from>
    <xdr:ext cx="469744" cy="259045"/>
    <xdr:sp macro="" textlink="">
      <xdr:nvSpPr>
        <xdr:cNvPr id="415" name="テキスト ボックス 414"/>
        <xdr:cNvSpPr txBox="1"/>
      </xdr:nvSpPr>
      <xdr:spPr>
        <a:xfrm>
          <a:off x="6737427" y="1309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67542</xdr:rowOff>
    </xdr:from>
    <xdr:to>
      <xdr:col>15</xdr:col>
      <xdr:colOff>231775</xdr:colOff>
      <xdr:row>78</xdr:row>
      <xdr:rowOff>169142</xdr:rowOff>
    </xdr:to>
    <xdr:sp macro="" textlink="">
      <xdr:nvSpPr>
        <xdr:cNvPr id="421" name="円/楕円 420"/>
        <xdr:cNvSpPr/>
      </xdr:nvSpPr>
      <xdr:spPr>
        <a:xfrm>
          <a:off x="10426700" y="1344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153919</xdr:rowOff>
    </xdr:from>
    <xdr:ext cx="469744" cy="259045"/>
    <xdr:sp macro="" textlink="">
      <xdr:nvSpPr>
        <xdr:cNvPr id="422" name="商工費該当値テキスト"/>
        <xdr:cNvSpPr txBox="1"/>
      </xdr:nvSpPr>
      <xdr:spPr>
        <a:xfrm>
          <a:off x="10528300" y="1335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103660</xdr:rowOff>
    </xdr:from>
    <xdr:to>
      <xdr:col>14</xdr:col>
      <xdr:colOff>79375</xdr:colOff>
      <xdr:row>78</xdr:row>
      <xdr:rowOff>33810</xdr:rowOff>
    </xdr:to>
    <xdr:sp macro="" textlink="">
      <xdr:nvSpPr>
        <xdr:cNvPr id="423" name="円/楕円 422"/>
        <xdr:cNvSpPr/>
      </xdr:nvSpPr>
      <xdr:spPr>
        <a:xfrm>
          <a:off x="9588500" y="1330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24937</xdr:rowOff>
    </xdr:from>
    <xdr:ext cx="469744" cy="259045"/>
    <xdr:sp macro="" textlink="">
      <xdr:nvSpPr>
        <xdr:cNvPr id="424" name="テキスト ボックス 423"/>
        <xdr:cNvSpPr txBox="1"/>
      </xdr:nvSpPr>
      <xdr:spPr>
        <a:xfrm>
          <a:off x="9404427" y="1339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101048</xdr:rowOff>
    </xdr:from>
    <xdr:to>
      <xdr:col>12</xdr:col>
      <xdr:colOff>561975</xdr:colOff>
      <xdr:row>79</xdr:row>
      <xdr:rowOff>31198</xdr:rowOff>
    </xdr:to>
    <xdr:sp macro="" textlink="">
      <xdr:nvSpPr>
        <xdr:cNvPr id="425" name="円/楕円 424"/>
        <xdr:cNvSpPr/>
      </xdr:nvSpPr>
      <xdr:spPr>
        <a:xfrm>
          <a:off x="8699500" y="1347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22325</xdr:rowOff>
    </xdr:from>
    <xdr:ext cx="469744" cy="259045"/>
    <xdr:sp macro="" textlink="">
      <xdr:nvSpPr>
        <xdr:cNvPr id="426" name="テキスト ボックス 425"/>
        <xdr:cNvSpPr txBox="1"/>
      </xdr:nvSpPr>
      <xdr:spPr>
        <a:xfrm>
          <a:off x="8515427" y="135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135927</xdr:rowOff>
    </xdr:from>
    <xdr:to>
      <xdr:col>11</xdr:col>
      <xdr:colOff>358775</xdr:colOff>
      <xdr:row>79</xdr:row>
      <xdr:rowOff>66077</xdr:rowOff>
    </xdr:to>
    <xdr:sp macro="" textlink="">
      <xdr:nvSpPr>
        <xdr:cNvPr id="427" name="円/楕円 426"/>
        <xdr:cNvSpPr/>
      </xdr:nvSpPr>
      <xdr:spPr>
        <a:xfrm>
          <a:off x="7810500" y="1350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57204</xdr:rowOff>
    </xdr:from>
    <xdr:ext cx="469744" cy="259045"/>
    <xdr:sp macro="" textlink="">
      <xdr:nvSpPr>
        <xdr:cNvPr id="428" name="テキスト ボックス 427"/>
        <xdr:cNvSpPr txBox="1"/>
      </xdr:nvSpPr>
      <xdr:spPr>
        <a:xfrm>
          <a:off x="7626427" y="1360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131910</xdr:rowOff>
    </xdr:from>
    <xdr:to>
      <xdr:col>10</xdr:col>
      <xdr:colOff>155575</xdr:colOff>
      <xdr:row>79</xdr:row>
      <xdr:rowOff>62060</xdr:rowOff>
    </xdr:to>
    <xdr:sp macro="" textlink="">
      <xdr:nvSpPr>
        <xdr:cNvPr id="429" name="円/楕円 428"/>
        <xdr:cNvSpPr/>
      </xdr:nvSpPr>
      <xdr:spPr>
        <a:xfrm>
          <a:off x="6921500" y="1350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53187</xdr:rowOff>
    </xdr:from>
    <xdr:ext cx="469744" cy="259045"/>
    <xdr:sp macro="" textlink="">
      <xdr:nvSpPr>
        <xdr:cNvPr id="430" name="テキスト ボックス 429"/>
        <xdr:cNvSpPr txBox="1"/>
      </xdr:nvSpPr>
      <xdr:spPr>
        <a:xfrm>
          <a:off x="6737427" y="1359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49,038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2997</xdr:rowOff>
    </xdr:from>
    <xdr:to>
      <xdr:col>15</xdr:col>
      <xdr:colOff>180340</xdr:colOff>
      <xdr:row>99</xdr:row>
      <xdr:rowOff>51398</xdr:rowOff>
    </xdr:to>
    <xdr:cxnSp macro="">
      <xdr:nvCxnSpPr>
        <xdr:cNvPr id="456" name="直線コネクタ 455"/>
        <xdr:cNvCxnSpPr/>
      </xdr:nvCxnSpPr>
      <xdr:spPr>
        <a:xfrm flipV="1">
          <a:off x="10475595" y="15604947"/>
          <a:ext cx="1270" cy="1420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55225</xdr:rowOff>
    </xdr:from>
    <xdr:ext cx="534377" cy="259045"/>
    <xdr:sp macro="" textlink="">
      <xdr:nvSpPr>
        <xdr:cNvPr id="457" name="土木費最小値テキスト"/>
        <xdr:cNvSpPr txBox="1"/>
      </xdr:nvSpPr>
      <xdr:spPr>
        <a:xfrm>
          <a:off x="10528300" y="1702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14,539</a:t>
          </a:r>
          <a:endParaRPr kumimoji="1" lang="ja-JP" altLang="en-US" sz="1000" b="1">
            <a:latin typeface="ＭＳ Ｐゴシック"/>
          </a:endParaRPr>
        </a:p>
      </xdr:txBody>
    </xdr:sp>
    <xdr:clientData/>
  </xdr:oneCellAnchor>
  <xdr:twoCellAnchor>
    <xdr:from>
      <xdr:col>15</xdr:col>
      <xdr:colOff>92075</xdr:colOff>
      <xdr:row>99</xdr:row>
      <xdr:rowOff>51398</xdr:rowOff>
    </xdr:from>
    <xdr:to>
      <xdr:col>15</xdr:col>
      <xdr:colOff>269875</xdr:colOff>
      <xdr:row>99</xdr:row>
      <xdr:rowOff>51398</xdr:rowOff>
    </xdr:to>
    <xdr:cxnSp macro="">
      <xdr:nvCxnSpPr>
        <xdr:cNvPr id="458" name="直線コネクタ 457"/>
        <xdr:cNvCxnSpPr/>
      </xdr:nvCxnSpPr>
      <xdr:spPr>
        <a:xfrm>
          <a:off x="10388600" y="1702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121124</xdr:rowOff>
    </xdr:from>
    <xdr:ext cx="599010" cy="259045"/>
    <xdr:sp macro="" textlink="">
      <xdr:nvSpPr>
        <xdr:cNvPr id="459" name="土木費最大値テキスト"/>
        <xdr:cNvSpPr txBox="1"/>
      </xdr:nvSpPr>
      <xdr:spPr>
        <a:xfrm>
          <a:off x="10528300" y="15380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449,360</a:t>
          </a:r>
          <a:endParaRPr kumimoji="1" lang="ja-JP" altLang="en-US" sz="1000" b="1">
            <a:latin typeface="ＭＳ Ｐゴシック"/>
          </a:endParaRPr>
        </a:p>
      </xdr:txBody>
    </xdr:sp>
    <xdr:clientData/>
  </xdr:oneCellAnchor>
  <xdr:twoCellAnchor>
    <xdr:from>
      <xdr:col>15</xdr:col>
      <xdr:colOff>92075</xdr:colOff>
      <xdr:row>91</xdr:row>
      <xdr:rowOff>2997</xdr:rowOff>
    </xdr:from>
    <xdr:to>
      <xdr:col>15</xdr:col>
      <xdr:colOff>269875</xdr:colOff>
      <xdr:row>91</xdr:row>
      <xdr:rowOff>2997</xdr:rowOff>
    </xdr:to>
    <xdr:cxnSp macro="">
      <xdr:nvCxnSpPr>
        <xdr:cNvPr id="460" name="直線コネクタ 459"/>
        <xdr:cNvCxnSpPr/>
      </xdr:nvCxnSpPr>
      <xdr:spPr>
        <a:xfrm>
          <a:off x="10388600" y="1560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54321</xdr:rowOff>
    </xdr:from>
    <xdr:to>
      <xdr:col>15</xdr:col>
      <xdr:colOff>180975</xdr:colOff>
      <xdr:row>98</xdr:row>
      <xdr:rowOff>91289</xdr:rowOff>
    </xdr:to>
    <xdr:cxnSp macro="">
      <xdr:nvCxnSpPr>
        <xdr:cNvPr id="461" name="直線コネクタ 460"/>
        <xdr:cNvCxnSpPr/>
      </xdr:nvCxnSpPr>
      <xdr:spPr>
        <a:xfrm>
          <a:off x="9639300" y="16856421"/>
          <a:ext cx="838200" cy="3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26147</xdr:rowOff>
    </xdr:from>
    <xdr:ext cx="534377" cy="259045"/>
    <xdr:sp macro="" textlink="">
      <xdr:nvSpPr>
        <xdr:cNvPr id="462" name="土木費平均値テキスト"/>
        <xdr:cNvSpPr txBox="1"/>
      </xdr:nvSpPr>
      <xdr:spPr>
        <a:xfrm>
          <a:off x="10528300" y="16828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47720</xdr:rowOff>
    </xdr:from>
    <xdr:to>
      <xdr:col>15</xdr:col>
      <xdr:colOff>231775</xdr:colOff>
      <xdr:row>98</xdr:row>
      <xdr:rowOff>149320</xdr:rowOff>
    </xdr:to>
    <xdr:sp macro="" textlink="">
      <xdr:nvSpPr>
        <xdr:cNvPr id="463" name="フローチャート : 判断 462"/>
        <xdr:cNvSpPr/>
      </xdr:nvSpPr>
      <xdr:spPr>
        <a:xfrm>
          <a:off x="10426700" y="1684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167517</xdr:rowOff>
    </xdr:from>
    <xdr:to>
      <xdr:col>14</xdr:col>
      <xdr:colOff>28575</xdr:colOff>
      <xdr:row>98</xdr:row>
      <xdr:rowOff>54321</xdr:rowOff>
    </xdr:to>
    <xdr:cxnSp macro="">
      <xdr:nvCxnSpPr>
        <xdr:cNvPr id="464" name="直線コネクタ 463"/>
        <xdr:cNvCxnSpPr/>
      </xdr:nvCxnSpPr>
      <xdr:spPr>
        <a:xfrm>
          <a:off x="8750300" y="16798167"/>
          <a:ext cx="889000" cy="5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43585</xdr:rowOff>
    </xdr:from>
    <xdr:to>
      <xdr:col>14</xdr:col>
      <xdr:colOff>79375</xdr:colOff>
      <xdr:row>98</xdr:row>
      <xdr:rowOff>145185</xdr:rowOff>
    </xdr:to>
    <xdr:sp macro="" textlink="">
      <xdr:nvSpPr>
        <xdr:cNvPr id="465" name="フローチャート : 判断 464"/>
        <xdr:cNvSpPr/>
      </xdr:nvSpPr>
      <xdr:spPr>
        <a:xfrm>
          <a:off x="9588500" y="1684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136312</xdr:rowOff>
    </xdr:from>
    <xdr:ext cx="534377" cy="259045"/>
    <xdr:sp macro="" textlink="">
      <xdr:nvSpPr>
        <xdr:cNvPr id="466" name="テキスト ボックス 465"/>
        <xdr:cNvSpPr txBox="1"/>
      </xdr:nvSpPr>
      <xdr:spPr>
        <a:xfrm>
          <a:off x="9372111" y="1693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53,876</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167517</xdr:rowOff>
    </xdr:from>
    <xdr:to>
      <xdr:col>12</xdr:col>
      <xdr:colOff>511175</xdr:colOff>
      <xdr:row>98</xdr:row>
      <xdr:rowOff>95864</xdr:rowOff>
    </xdr:to>
    <xdr:cxnSp macro="">
      <xdr:nvCxnSpPr>
        <xdr:cNvPr id="467" name="直線コネクタ 466"/>
        <xdr:cNvCxnSpPr/>
      </xdr:nvCxnSpPr>
      <xdr:spPr>
        <a:xfrm flipV="1">
          <a:off x="7861300" y="16798167"/>
          <a:ext cx="889000" cy="9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66092</xdr:rowOff>
    </xdr:from>
    <xdr:to>
      <xdr:col>12</xdr:col>
      <xdr:colOff>561975</xdr:colOff>
      <xdr:row>98</xdr:row>
      <xdr:rowOff>167692</xdr:rowOff>
    </xdr:to>
    <xdr:sp macro="" textlink="">
      <xdr:nvSpPr>
        <xdr:cNvPr id="468" name="フローチャート : 判断 467"/>
        <xdr:cNvSpPr/>
      </xdr:nvSpPr>
      <xdr:spPr>
        <a:xfrm>
          <a:off x="8699500" y="1686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158819</xdr:rowOff>
    </xdr:from>
    <xdr:ext cx="534377" cy="259045"/>
    <xdr:sp macro="" textlink="">
      <xdr:nvSpPr>
        <xdr:cNvPr id="469" name="テキスト ボックス 468"/>
        <xdr:cNvSpPr txBox="1"/>
      </xdr:nvSpPr>
      <xdr:spPr>
        <a:xfrm>
          <a:off x="8483111" y="1696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95864</xdr:rowOff>
    </xdr:from>
    <xdr:to>
      <xdr:col>11</xdr:col>
      <xdr:colOff>307975</xdr:colOff>
      <xdr:row>98</xdr:row>
      <xdr:rowOff>116723</xdr:rowOff>
    </xdr:to>
    <xdr:cxnSp macro="">
      <xdr:nvCxnSpPr>
        <xdr:cNvPr id="470" name="直線コネクタ 469"/>
        <xdr:cNvCxnSpPr/>
      </xdr:nvCxnSpPr>
      <xdr:spPr>
        <a:xfrm flipV="1">
          <a:off x="6972300" y="16897964"/>
          <a:ext cx="889000" cy="2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61033</xdr:rowOff>
    </xdr:from>
    <xdr:to>
      <xdr:col>11</xdr:col>
      <xdr:colOff>358775</xdr:colOff>
      <xdr:row>98</xdr:row>
      <xdr:rowOff>162633</xdr:rowOff>
    </xdr:to>
    <xdr:sp macro="" textlink="">
      <xdr:nvSpPr>
        <xdr:cNvPr id="471" name="フローチャート : 判断 470"/>
        <xdr:cNvSpPr/>
      </xdr:nvSpPr>
      <xdr:spPr>
        <a:xfrm>
          <a:off x="7810500" y="1686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153760</xdr:rowOff>
    </xdr:from>
    <xdr:ext cx="534377" cy="259045"/>
    <xdr:sp macro="" textlink="">
      <xdr:nvSpPr>
        <xdr:cNvPr id="472" name="テキスト ボックス 471"/>
        <xdr:cNvSpPr txBox="1"/>
      </xdr:nvSpPr>
      <xdr:spPr>
        <a:xfrm>
          <a:off x="7594111" y="1695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83103</xdr:rowOff>
    </xdr:from>
    <xdr:to>
      <xdr:col>10</xdr:col>
      <xdr:colOff>155575</xdr:colOff>
      <xdr:row>99</xdr:row>
      <xdr:rowOff>13253</xdr:rowOff>
    </xdr:to>
    <xdr:sp macro="" textlink="">
      <xdr:nvSpPr>
        <xdr:cNvPr id="473" name="フローチャート : 判断 472"/>
        <xdr:cNvSpPr/>
      </xdr:nvSpPr>
      <xdr:spPr>
        <a:xfrm>
          <a:off x="6921500" y="16885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4380</xdr:rowOff>
    </xdr:from>
    <xdr:ext cx="534377" cy="259045"/>
    <xdr:sp macro="" textlink="">
      <xdr:nvSpPr>
        <xdr:cNvPr id="474" name="テキスト ボックス 473"/>
        <xdr:cNvSpPr txBox="1"/>
      </xdr:nvSpPr>
      <xdr:spPr>
        <a:xfrm>
          <a:off x="6705111" y="1697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40489</xdr:rowOff>
    </xdr:from>
    <xdr:to>
      <xdr:col>15</xdr:col>
      <xdr:colOff>231775</xdr:colOff>
      <xdr:row>98</xdr:row>
      <xdr:rowOff>142089</xdr:rowOff>
    </xdr:to>
    <xdr:sp macro="" textlink="">
      <xdr:nvSpPr>
        <xdr:cNvPr id="480" name="円/楕円 479"/>
        <xdr:cNvSpPr/>
      </xdr:nvSpPr>
      <xdr:spPr>
        <a:xfrm>
          <a:off x="10426700" y="1684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63366</xdr:rowOff>
    </xdr:from>
    <xdr:ext cx="534377" cy="259045"/>
    <xdr:sp macro="" textlink="">
      <xdr:nvSpPr>
        <xdr:cNvPr id="481" name="土木費該当値テキスト"/>
        <xdr:cNvSpPr txBox="1"/>
      </xdr:nvSpPr>
      <xdr:spPr>
        <a:xfrm>
          <a:off x="10528300" y="1669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54,824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3521</xdr:rowOff>
    </xdr:from>
    <xdr:to>
      <xdr:col>14</xdr:col>
      <xdr:colOff>79375</xdr:colOff>
      <xdr:row>98</xdr:row>
      <xdr:rowOff>105121</xdr:rowOff>
    </xdr:to>
    <xdr:sp macro="" textlink="">
      <xdr:nvSpPr>
        <xdr:cNvPr id="482" name="円/楕円 481"/>
        <xdr:cNvSpPr/>
      </xdr:nvSpPr>
      <xdr:spPr>
        <a:xfrm>
          <a:off x="9588500" y="1680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121648</xdr:rowOff>
    </xdr:from>
    <xdr:ext cx="534377" cy="259045"/>
    <xdr:sp macro="" textlink="">
      <xdr:nvSpPr>
        <xdr:cNvPr id="483" name="テキスト ボックス 482"/>
        <xdr:cNvSpPr txBox="1"/>
      </xdr:nvSpPr>
      <xdr:spPr>
        <a:xfrm>
          <a:off x="9372111" y="1658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66,144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116717</xdr:rowOff>
    </xdr:from>
    <xdr:to>
      <xdr:col>12</xdr:col>
      <xdr:colOff>561975</xdr:colOff>
      <xdr:row>98</xdr:row>
      <xdr:rowOff>46867</xdr:rowOff>
    </xdr:to>
    <xdr:sp macro="" textlink="">
      <xdr:nvSpPr>
        <xdr:cNvPr id="484" name="円/楕円 483"/>
        <xdr:cNvSpPr/>
      </xdr:nvSpPr>
      <xdr:spPr>
        <a:xfrm>
          <a:off x="8699500" y="1674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63394</xdr:rowOff>
    </xdr:from>
    <xdr:ext cx="534377" cy="259045"/>
    <xdr:sp macro="" textlink="">
      <xdr:nvSpPr>
        <xdr:cNvPr id="485" name="テキスト ボックス 484"/>
        <xdr:cNvSpPr txBox="1"/>
      </xdr:nvSpPr>
      <xdr:spPr>
        <a:xfrm>
          <a:off x="8483111" y="1652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83,982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45064</xdr:rowOff>
    </xdr:from>
    <xdr:to>
      <xdr:col>11</xdr:col>
      <xdr:colOff>358775</xdr:colOff>
      <xdr:row>98</xdr:row>
      <xdr:rowOff>146664</xdr:rowOff>
    </xdr:to>
    <xdr:sp macro="" textlink="">
      <xdr:nvSpPr>
        <xdr:cNvPr id="486" name="円/楕円 485"/>
        <xdr:cNvSpPr/>
      </xdr:nvSpPr>
      <xdr:spPr>
        <a:xfrm>
          <a:off x="7810500" y="1684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163191</xdr:rowOff>
    </xdr:from>
    <xdr:ext cx="534377" cy="259045"/>
    <xdr:sp macro="" textlink="">
      <xdr:nvSpPr>
        <xdr:cNvPr id="487" name="テキスト ボックス 486"/>
        <xdr:cNvSpPr txBox="1"/>
      </xdr:nvSpPr>
      <xdr:spPr>
        <a:xfrm>
          <a:off x="7594111" y="1662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53,423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65923</xdr:rowOff>
    </xdr:from>
    <xdr:to>
      <xdr:col>10</xdr:col>
      <xdr:colOff>155575</xdr:colOff>
      <xdr:row>98</xdr:row>
      <xdr:rowOff>167523</xdr:rowOff>
    </xdr:to>
    <xdr:sp macro="" textlink="">
      <xdr:nvSpPr>
        <xdr:cNvPr id="488" name="円/楕円 487"/>
        <xdr:cNvSpPr/>
      </xdr:nvSpPr>
      <xdr:spPr>
        <a:xfrm>
          <a:off x="6921500" y="1686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12600</xdr:rowOff>
    </xdr:from>
    <xdr:ext cx="534377" cy="259045"/>
    <xdr:sp macro="" textlink="">
      <xdr:nvSpPr>
        <xdr:cNvPr id="489" name="テキスト ボックス 488"/>
        <xdr:cNvSpPr txBox="1"/>
      </xdr:nvSpPr>
      <xdr:spPr>
        <a:xfrm>
          <a:off x="6705111" y="1664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47,036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17,871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2" name="テキスト ボックス 50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121347</xdr:rowOff>
    </xdr:from>
    <xdr:to>
      <xdr:col>23</xdr:col>
      <xdr:colOff>516889</xdr:colOff>
      <xdr:row>39</xdr:row>
      <xdr:rowOff>133920</xdr:rowOff>
    </xdr:to>
    <xdr:cxnSp macro="">
      <xdr:nvCxnSpPr>
        <xdr:cNvPr id="516" name="直線コネクタ 515"/>
        <xdr:cNvCxnSpPr/>
      </xdr:nvCxnSpPr>
      <xdr:spPr>
        <a:xfrm flipV="1">
          <a:off x="16317595" y="5264847"/>
          <a:ext cx="1269" cy="1555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137747</xdr:rowOff>
    </xdr:from>
    <xdr:ext cx="469744" cy="259045"/>
    <xdr:sp macro="" textlink="">
      <xdr:nvSpPr>
        <xdr:cNvPr id="517" name="消防費最小値テキスト"/>
        <xdr:cNvSpPr txBox="1"/>
      </xdr:nvSpPr>
      <xdr:spPr>
        <a:xfrm>
          <a:off x="16370300" y="68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8,927</a:t>
          </a:r>
          <a:endParaRPr kumimoji="1" lang="ja-JP" altLang="en-US" sz="1000" b="1">
            <a:latin typeface="ＭＳ Ｐゴシック"/>
          </a:endParaRPr>
        </a:p>
      </xdr:txBody>
    </xdr:sp>
    <xdr:clientData/>
  </xdr:oneCellAnchor>
  <xdr:twoCellAnchor>
    <xdr:from>
      <xdr:col>23</xdr:col>
      <xdr:colOff>428625</xdr:colOff>
      <xdr:row>39</xdr:row>
      <xdr:rowOff>133920</xdr:rowOff>
    </xdr:from>
    <xdr:to>
      <xdr:col>23</xdr:col>
      <xdr:colOff>606425</xdr:colOff>
      <xdr:row>39</xdr:row>
      <xdr:rowOff>133920</xdr:rowOff>
    </xdr:to>
    <xdr:cxnSp macro="">
      <xdr:nvCxnSpPr>
        <xdr:cNvPr id="518" name="直線コネクタ 517"/>
        <xdr:cNvCxnSpPr/>
      </xdr:nvCxnSpPr>
      <xdr:spPr>
        <a:xfrm>
          <a:off x="16230600" y="6820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68024</xdr:rowOff>
    </xdr:from>
    <xdr:ext cx="534377" cy="259045"/>
    <xdr:sp macro="" textlink="">
      <xdr:nvSpPr>
        <xdr:cNvPr id="519" name="消防費最大値テキスト"/>
        <xdr:cNvSpPr txBox="1"/>
      </xdr:nvSpPr>
      <xdr:spPr>
        <a:xfrm>
          <a:off x="16370300" y="504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56,562</a:t>
          </a:r>
          <a:endParaRPr kumimoji="1" lang="ja-JP" altLang="en-US" sz="1000" b="1">
            <a:latin typeface="ＭＳ Ｐゴシック"/>
          </a:endParaRPr>
        </a:p>
      </xdr:txBody>
    </xdr:sp>
    <xdr:clientData/>
  </xdr:oneCellAnchor>
  <xdr:twoCellAnchor>
    <xdr:from>
      <xdr:col>23</xdr:col>
      <xdr:colOff>428625</xdr:colOff>
      <xdr:row>30</xdr:row>
      <xdr:rowOff>121347</xdr:rowOff>
    </xdr:from>
    <xdr:to>
      <xdr:col>23</xdr:col>
      <xdr:colOff>606425</xdr:colOff>
      <xdr:row>30</xdr:row>
      <xdr:rowOff>121347</xdr:rowOff>
    </xdr:to>
    <xdr:cxnSp macro="">
      <xdr:nvCxnSpPr>
        <xdr:cNvPr id="520" name="直線コネクタ 519"/>
        <xdr:cNvCxnSpPr/>
      </xdr:nvCxnSpPr>
      <xdr:spPr>
        <a:xfrm>
          <a:off x="16230600" y="5264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5871</xdr:rowOff>
    </xdr:from>
    <xdr:to>
      <xdr:col>23</xdr:col>
      <xdr:colOff>517525</xdr:colOff>
      <xdr:row>36</xdr:row>
      <xdr:rowOff>169418</xdr:rowOff>
    </xdr:to>
    <xdr:cxnSp macro="">
      <xdr:nvCxnSpPr>
        <xdr:cNvPr id="521" name="直線コネクタ 520"/>
        <xdr:cNvCxnSpPr/>
      </xdr:nvCxnSpPr>
      <xdr:spPr>
        <a:xfrm>
          <a:off x="15481300" y="5835171"/>
          <a:ext cx="838200" cy="50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142210</xdr:rowOff>
    </xdr:from>
    <xdr:ext cx="534377" cy="259045"/>
    <xdr:sp macro="" textlink="">
      <xdr:nvSpPr>
        <xdr:cNvPr id="522" name="消防費平均値テキスト"/>
        <xdr:cNvSpPr txBox="1"/>
      </xdr:nvSpPr>
      <xdr:spPr>
        <a:xfrm>
          <a:off x="16370300" y="6314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22,207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163783</xdr:rowOff>
    </xdr:from>
    <xdr:to>
      <xdr:col>23</xdr:col>
      <xdr:colOff>568325</xdr:colOff>
      <xdr:row>37</xdr:row>
      <xdr:rowOff>93933</xdr:rowOff>
    </xdr:to>
    <xdr:sp macro="" textlink="">
      <xdr:nvSpPr>
        <xdr:cNvPr id="523" name="フローチャート : 判断 522"/>
        <xdr:cNvSpPr/>
      </xdr:nvSpPr>
      <xdr:spPr>
        <a:xfrm>
          <a:off x="16268700" y="63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5871</xdr:rowOff>
    </xdr:from>
    <xdr:to>
      <xdr:col>22</xdr:col>
      <xdr:colOff>365125</xdr:colOff>
      <xdr:row>36</xdr:row>
      <xdr:rowOff>11227</xdr:rowOff>
    </xdr:to>
    <xdr:cxnSp macro="">
      <xdr:nvCxnSpPr>
        <xdr:cNvPr id="524" name="直線コネクタ 523"/>
        <xdr:cNvCxnSpPr/>
      </xdr:nvCxnSpPr>
      <xdr:spPr>
        <a:xfrm flipV="1">
          <a:off x="14592300" y="5835171"/>
          <a:ext cx="889000" cy="34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61762</xdr:rowOff>
    </xdr:from>
    <xdr:to>
      <xdr:col>22</xdr:col>
      <xdr:colOff>415925</xdr:colOff>
      <xdr:row>36</xdr:row>
      <xdr:rowOff>163362</xdr:rowOff>
    </xdr:to>
    <xdr:sp macro="" textlink="">
      <xdr:nvSpPr>
        <xdr:cNvPr id="525" name="フローチャート : 判断 524"/>
        <xdr:cNvSpPr/>
      </xdr:nvSpPr>
      <xdr:spPr>
        <a:xfrm>
          <a:off x="15430500" y="623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154489</xdr:rowOff>
    </xdr:from>
    <xdr:ext cx="534377" cy="259045"/>
    <xdr:sp macro="" textlink="">
      <xdr:nvSpPr>
        <xdr:cNvPr id="526" name="テキスト ボックス 525"/>
        <xdr:cNvSpPr txBox="1"/>
      </xdr:nvSpPr>
      <xdr:spPr>
        <a:xfrm>
          <a:off x="15214111" y="632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25,331</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11227</xdr:rowOff>
    </xdr:from>
    <xdr:to>
      <xdr:col>21</xdr:col>
      <xdr:colOff>161925</xdr:colOff>
      <xdr:row>38</xdr:row>
      <xdr:rowOff>110048</xdr:rowOff>
    </xdr:to>
    <xdr:cxnSp macro="">
      <xdr:nvCxnSpPr>
        <xdr:cNvPr id="527" name="直線コネクタ 526"/>
        <xdr:cNvCxnSpPr/>
      </xdr:nvCxnSpPr>
      <xdr:spPr>
        <a:xfrm flipV="1">
          <a:off x="13703300" y="6183427"/>
          <a:ext cx="889000" cy="44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153953</xdr:rowOff>
    </xdr:from>
    <xdr:to>
      <xdr:col>21</xdr:col>
      <xdr:colOff>212725</xdr:colOff>
      <xdr:row>38</xdr:row>
      <xdr:rowOff>84103</xdr:rowOff>
    </xdr:to>
    <xdr:sp macro="" textlink="">
      <xdr:nvSpPr>
        <xdr:cNvPr id="528" name="フローチャート : 判断 527"/>
        <xdr:cNvSpPr/>
      </xdr:nvSpPr>
      <xdr:spPr>
        <a:xfrm>
          <a:off x="14541500" y="649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75230</xdr:rowOff>
    </xdr:from>
    <xdr:ext cx="534377" cy="259045"/>
    <xdr:sp macro="" textlink="">
      <xdr:nvSpPr>
        <xdr:cNvPr id="529" name="テキスト ボックス 528"/>
        <xdr:cNvSpPr txBox="1"/>
      </xdr:nvSpPr>
      <xdr:spPr>
        <a:xfrm>
          <a:off x="14325111" y="659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100936</xdr:rowOff>
    </xdr:from>
    <xdr:to>
      <xdr:col>19</xdr:col>
      <xdr:colOff>644525</xdr:colOff>
      <xdr:row>38</xdr:row>
      <xdr:rowOff>110048</xdr:rowOff>
    </xdr:to>
    <xdr:cxnSp macro="">
      <xdr:nvCxnSpPr>
        <xdr:cNvPr id="530" name="直線コネクタ 529"/>
        <xdr:cNvCxnSpPr/>
      </xdr:nvCxnSpPr>
      <xdr:spPr>
        <a:xfrm>
          <a:off x="12814300" y="6616036"/>
          <a:ext cx="889000" cy="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2783</xdr:rowOff>
    </xdr:from>
    <xdr:to>
      <xdr:col>20</xdr:col>
      <xdr:colOff>9525</xdr:colOff>
      <xdr:row>38</xdr:row>
      <xdr:rowOff>104383</xdr:rowOff>
    </xdr:to>
    <xdr:sp macro="" textlink="">
      <xdr:nvSpPr>
        <xdr:cNvPr id="531" name="フローチャート : 判断 530"/>
        <xdr:cNvSpPr/>
      </xdr:nvSpPr>
      <xdr:spPr>
        <a:xfrm>
          <a:off x="13652500" y="651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120910</xdr:rowOff>
    </xdr:from>
    <xdr:ext cx="534377" cy="259045"/>
    <xdr:sp macro="" textlink="">
      <xdr:nvSpPr>
        <xdr:cNvPr id="532" name="テキスト ボックス 531"/>
        <xdr:cNvSpPr txBox="1"/>
      </xdr:nvSpPr>
      <xdr:spPr>
        <a:xfrm>
          <a:off x="13436111" y="629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28974</xdr:rowOff>
    </xdr:from>
    <xdr:to>
      <xdr:col>18</xdr:col>
      <xdr:colOff>492125</xdr:colOff>
      <xdr:row>38</xdr:row>
      <xdr:rowOff>130574</xdr:rowOff>
    </xdr:to>
    <xdr:sp macro="" textlink="">
      <xdr:nvSpPr>
        <xdr:cNvPr id="533" name="フローチャート : 判断 532"/>
        <xdr:cNvSpPr/>
      </xdr:nvSpPr>
      <xdr:spPr>
        <a:xfrm>
          <a:off x="12763500" y="654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147101</xdr:rowOff>
    </xdr:from>
    <xdr:ext cx="534377" cy="259045"/>
    <xdr:sp macro="" textlink="">
      <xdr:nvSpPr>
        <xdr:cNvPr id="534" name="テキスト ボックス 533"/>
        <xdr:cNvSpPr txBox="1"/>
      </xdr:nvSpPr>
      <xdr:spPr>
        <a:xfrm>
          <a:off x="12547111" y="631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118618</xdr:rowOff>
    </xdr:from>
    <xdr:to>
      <xdr:col>23</xdr:col>
      <xdr:colOff>568325</xdr:colOff>
      <xdr:row>37</xdr:row>
      <xdr:rowOff>48768</xdr:rowOff>
    </xdr:to>
    <xdr:sp macro="" textlink="">
      <xdr:nvSpPr>
        <xdr:cNvPr id="540" name="円/楕円 539"/>
        <xdr:cNvSpPr/>
      </xdr:nvSpPr>
      <xdr:spPr>
        <a:xfrm>
          <a:off x="16268700" y="629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141495</xdr:rowOff>
    </xdr:from>
    <xdr:ext cx="534377" cy="259045"/>
    <xdr:sp macro="" textlink="">
      <xdr:nvSpPr>
        <xdr:cNvPr id="541" name="消防費該当値テキスト"/>
        <xdr:cNvSpPr txBox="1"/>
      </xdr:nvSpPr>
      <xdr:spPr>
        <a:xfrm>
          <a:off x="16370300" y="614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23,590</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126521</xdr:rowOff>
    </xdr:from>
    <xdr:to>
      <xdr:col>22</xdr:col>
      <xdr:colOff>415925</xdr:colOff>
      <xdr:row>34</xdr:row>
      <xdr:rowOff>56671</xdr:rowOff>
    </xdr:to>
    <xdr:sp macro="" textlink="">
      <xdr:nvSpPr>
        <xdr:cNvPr id="542" name="円/楕円 541"/>
        <xdr:cNvSpPr/>
      </xdr:nvSpPr>
      <xdr:spPr>
        <a:xfrm>
          <a:off x="15430500" y="578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73198</xdr:rowOff>
    </xdr:from>
    <xdr:ext cx="534377" cy="259045"/>
    <xdr:sp macro="" textlink="">
      <xdr:nvSpPr>
        <xdr:cNvPr id="543" name="テキスト ボックス 542"/>
        <xdr:cNvSpPr txBox="1"/>
      </xdr:nvSpPr>
      <xdr:spPr>
        <a:xfrm>
          <a:off x="15214111" y="555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39,098</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131877</xdr:rowOff>
    </xdr:from>
    <xdr:to>
      <xdr:col>21</xdr:col>
      <xdr:colOff>212725</xdr:colOff>
      <xdr:row>36</xdr:row>
      <xdr:rowOff>62027</xdr:rowOff>
    </xdr:to>
    <xdr:sp macro="" textlink="">
      <xdr:nvSpPr>
        <xdr:cNvPr id="544" name="円/楕円 543"/>
        <xdr:cNvSpPr/>
      </xdr:nvSpPr>
      <xdr:spPr>
        <a:xfrm>
          <a:off x="14541500" y="613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78554</xdr:rowOff>
    </xdr:from>
    <xdr:ext cx="534377" cy="259045"/>
    <xdr:sp macro="" textlink="">
      <xdr:nvSpPr>
        <xdr:cNvPr id="545" name="テキスト ボックス 544"/>
        <xdr:cNvSpPr txBox="1"/>
      </xdr:nvSpPr>
      <xdr:spPr>
        <a:xfrm>
          <a:off x="14325111" y="590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28,434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59248</xdr:rowOff>
    </xdr:from>
    <xdr:to>
      <xdr:col>20</xdr:col>
      <xdr:colOff>9525</xdr:colOff>
      <xdr:row>38</xdr:row>
      <xdr:rowOff>160848</xdr:rowOff>
    </xdr:to>
    <xdr:sp macro="" textlink="">
      <xdr:nvSpPr>
        <xdr:cNvPr id="546" name="円/楕円 545"/>
        <xdr:cNvSpPr/>
      </xdr:nvSpPr>
      <xdr:spPr>
        <a:xfrm>
          <a:off x="13652500" y="657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151975</xdr:rowOff>
    </xdr:from>
    <xdr:ext cx="534377" cy="259045"/>
    <xdr:sp macro="" textlink="">
      <xdr:nvSpPr>
        <xdr:cNvPr id="547" name="テキスト ボックス 546"/>
        <xdr:cNvSpPr txBox="1"/>
      </xdr:nvSpPr>
      <xdr:spPr>
        <a:xfrm>
          <a:off x="13436111" y="666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14,908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50136</xdr:rowOff>
    </xdr:from>
    <xdr:to>
      <xdr:col>18</xdr:col>
      <xdr:colOff>492125</xdr:colOff>
      <xdr:row>38</xdr:row>
      <xdr:rowOff>151736</xdr:rowOff>
    </xdr:to>
    <xdr:sp macro="" textlink="">
      <xdr:nvSpPr>
        <xdr:cNvPr id="548" name="円/楕円 547"/>
        <xdr:cNvSpPr/>
      </xdr:nvSpPr>
      <xdr:spPr>
        <a:xfrm>
          <a:off x="12763500" y="656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142863</xdr:rowOff>
    </xdr:from>
    <xdr:ext cx="534377" cy="259045"/>
    <xdr:sp macro="" textlink="">
      <xdr:nvSpPr>
        <xdr:cNvPr id="549" name="テキスト ボックス 548"/>
        <xdr:cNvSpPr txBox="1"/>
      </xdr:nvSpPr>
      <xdr:spPr>
        <a:xfrm>
          <a:off x="12547111" y="665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15,187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150997</xdr:rowOff>
    </xdr:from>
    <xdr:to>
      <xdr:col>23</xdr:col>
      <xdr:colOff>516889</xdr:colOff>
      <xdr:row>58</xdr:row>
      <xdr:rowOff>55728</xdr:rowOff>
    </xdr:to>
    <xdr:cxnSp macro="">
      <xdr:nvCxnSpPr>
        <xdr:cNvPr id="574" name="直線コネクタ 573"/>
        <xdr:cNvCxnSpPr/>
      </xdr:nvCxnSpPr>
      <xdr:spPr>
        <a:xfrm flipV="1">
          <a:off x="16317595" y="8723497"/>
          <a:ext cx="1269" cy="127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59555</xdr:rowOff>
    </xdr:from>
    <xdr:ext cx="534377" cy="259045"/>
    <xdr:sp macro="" textlink="">
      <xdr:nvSpPr>
        <xdr:cNvPr id="575" name="教育費最小値テキスト"/>
        <xdr:cNvSpPr txBox="1"/>
      </xdr:nvSpPr>
      <xdr:spPr>
        <a:xfrm>
          <a:off x="16370300" y="1000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28,408</a:t>
          </a:r>
          <a:endParaRPr kumimoji="1" lang="ja-JP" altLang="en-US" sz="1000" b="1">
            <a:latin typeface="ＭＳ Ｐゴシック"/>
          </a:endParaRPr>
        </a:p>
      </xdr:txBody>
    </xdr:sp>
    <xdr:clientData/>
  </xdr:oneCellAnchor>
  <xdr:twoCellAnchor>
    <xdr:from>
      <xdr:col>23</xdr:col>
      <xdr:colOff>428625</xdr:colOff>
      <xdr:row>58</xdr:row>
      <xdr:rowOff>55728</xdr:rowOff>
    </xdr:from>
    <xdr:to>
      <xdr:col>23</xdr:col>
      <xdr:colOff>606425</xdr:colOff>
      <xdr:row>58</xdr:row>
      <xdr:rowOff>55728</xdr:rowOff>
    </xdr:to>
    <xdr:cxnSp macro="">
      <xdr:nvCxnSpPr>
        <xdr:cNvPr id="576" name="直線コネクタ 575"/>
        <xdr:cNvCxnSpPr/>
      </xdr:nvCxnSpPr>
      <xdr:spPr>
        <a:xfrm>
          <a:off x="16230600" y="999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97674</xdr:rowOff>
    </xdr:from>
    <xdr:ext cx="534377" cy="259045"/>
    <xdr:sp macro="" textlink="">
      <xdr:nvSpPr>
        <xdr:cNvPr id="577" name="教育費最大値テキスト"/>
        <xdr:cNvSpPr txBox="1"/>
      </xdr:nvSpPr>
      <xdr:spPr>
        <a:xfrm>
          <a:off x="16370300" y="849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95,407</a:t>
          </a:r>
          <a:endParaRPr kumimoji="1" lang="ja-JP" altLang="en-US" sz="1000" b="1">
            <a:latin typeface="ＭＳ Ｐゴシック"/>
          </a:endParaRPr>
        </a:p>
      </xdr:txBody>
    </xdr:sp>
    <xdr:clientData/>
  </xdr:oneCellAnchor>
  <xdr:twoCellAnchor>
    <xdr:from>
      <xdr:col>23</xdr:col>
      <xdr:colOff>428625</xdr:colOff>
      <xdr:row>50</xdr:row>
      <xdr:rowOff>150997</xdr:rowOff>
    </xdr:from>
    <xdr:to>
      <xdr:col>23</xdr:col>
      <xdr:colOff>606425</xdr:colOff>
      <xdr:row>50</xdr:row>
      <xdr:rowOff>150997</xdr:rowOff>
    </xdr:to>
    <xdr:cxnSp macro="">
      <xdr:nvCxnSpPr>
        <xdr:cNvPr id="578" name="直線コネクタ 577"/>
        <xdr:cNvCxnSpPr/>
      </xdr:nvCxnSpPr>
      <xdr:spPr>
        <a:xfrm>
          <a:off x="16230600" y="872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130670</xdr:rowOff>
    </xdr:from>
    <xdr:to>
      <xdr:col>23</xdr:col>
      <xdr:colOff>517525</xdr:colOff>
      <xdr:row>56</xdr:row>
      <xdr:rowOff>107258</xdr:rowOff>
    </xdr:to>
    <xdr:cxnSp macro="">
      <xdr:nvCxnSpPr>
        <xdr:cNvPr id="579" name="直線コネクタ 578"/>
        <xdr:cNvCxnSpPr/>
      </xdr:nvCxnSpPr>
      <xdr:spPr>
        <a:xfrm flipV="1">
          <a:off x="15481300" y="9388970"/>
          <a:ext cx="838200" cy="31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92492</xdr:rowOff>
    </xdr:from>
    <xdr:ext cx="534377" cy="259045"/>
    <xdr:sp macro="" textlink="">
      <xdr:nvSpPr>
        <xdr:cNvPr id="580" name="教育費平均値テキスト"/>
        <xdr:cNvSpPr txBox="1"/>
      </xdr:nvSpPr>
      <xdr:spPr>
        <a:xfrm>
          <a:off x="16370300" y="9522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114065</xdr:rowOff>
    </xdr:from>
    <xdr:to>
      <xdr:col>23</xdr:col>
      <xdr:colOff>568325</xdr:colOff>
      <xdr:row>56</xdr:row>
      <xdr:rowOff>44215</xdr:rowOff>
    </xdr:to>
    <xdr:sp macro="" textlink="">
      <xdr:nvSpPr>
        <xdr:cNvPr id="581" name="フローチャート : 判断 580"/>
        <xdr:cNvSpPr/>
      </xdr:nvSpPr>
      <xdr:spPr>
        <a:xfrm>
          <a:off x="16268700" y="954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107258</xdr:rowOff>
    </xdr:from>
    <xdr:to>
      <xdr:col>22</xdr:col>
      <xdr:colOff>365125</xdr:colOff>
      <xdr:row>57</xdr:row>
      <xdr:rowOff>2483</xdr:rowOff>
    </xdr:to>
    <xdr:cxnSp macro="">
      <xdr:nvCxnSpPr>
        <xdr:cNvPr id="582" name="直線コネクタ 581"/>
        <xdr:cNvCxnSpPr/>
      </xdr:nvCxnSpPr>
      <xdr:spPr>
        <a:xfrm flipV="1">
          <a:off x="14592300" y="9708458"/>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5556</xdr:rowOff>
    </xdr:from>
    <xdr:to>
      <xdr:col>22</xdr:col>
      <xdr:colOff>415925</xdr:colOff>
      <xdr:row>56</xdr:row>
      <xdr:rowOff>107156</xdr:rowOff>
    </xdr:to>
    <xdr:sp macro="" textlink="">
      <xdr:nvSpPr>
        <xdr:cNvPr id="583" name="フローチャート : 判断 582"/>
        <xdr:cNvSpPr/>
      </xdr:nvSpPr>
      <xdr:spPr>
        <a:xfrm>
          <a:off x="15430500" y="960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123683</xdr:rowOff>
    </xdr:from>
    <xdr:ext cx="534377" cy="259045"/>
    <xdr:sp macro="" textlink="">
      <xdr:nvSpPr>
        <xdr:cNvPr id="584" name="テキスト ボックス 583"/>
        <xdr:cNvSpPr txBox="1"/>
      </xdr:nvSpPr>
      <xdr:spPr>
        <a:xfrm>
          <a:off x="15214111" y="938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46,375</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41535</xdr:rowOff>
    </xdr:from>
    <xdr:to>
      <xdr:col>21</xdr:col>
      <xdr:colOff>161925</xdr:colOff>
      <xdr:row>57</xdr:row>
      <xdr:rowOff>2483</xdr:rowOff>
    </xdr:to>
    <xdr:cxnSp macro="">
      <xdr:nvCxnSpPr>
        <xdr:cNvPr id="585" name="直線コネクタ 584"/>
        <xdr:cNvCxnSpPr/>
      </xdr:nvCxnSpPr>
      <xdr:spPr>
        <a:xfrm>
          <a:off x="13703300" y="9642735"/>
          <a:ext cx="889000" cy="13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3690</xdr:rowOff>
    </xdr:from>
    <xdr:to>
      <xdr:col>21</xdr:col>
      <xdr:colOff>212725</xdr:colOff>
      <xdr:row>56</xdr:row>
      <xdr:rowOff>105290</xdr:rowOff>
    </xdr:to>
    <xdr:sp macro="" textlink="">
      <xdr:nvSpPr>
        <xdr:cNvPr id="586" name="フローチャート : 判断 585"/>
        <xdr:cNvSpPr/>
      </xdr:nvSpPr>
      <xdr:spPr>
        <a:xfrm>
          <a:off x="14541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121817</xdr:rowOff>
    </xdr:from>
    <xdr:ext cx="534377" cy="259045"/>
    <xdr:sp macro="" textlink="">
      <xdr:nvSpPr>
        <xdr:cNvPr id="587" name="テキスト ボックス 586"/>
        <xdr:cNvSpPr txBox="1"/>
      </xdr:nvSpPr>
      <xdr:spPr>
        <a:xfrm>
          <a:off x="14325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41535</xdr:rowOff>
    </xdr:from>
    <xdr:to>
      <xdr:col>19</xdr:col>
      <xdr:colOff>644525</xdr:colOff>
      <xdr:row>56</xdr:row>
      <xdr:rowOff>42945</xdr:rowOff>
    </xdr:to>
    <xdr:cxnSp macro="">
      <xdr:nvCxnSpPr>
        <xdr:cNvPr id="588" name="直線コネクタ 587"/>
        <xdr:cNvCxnSpPr/>
      </xdr:nvCxnSpPr>
      <xdr:spPr>
        <a:xfrm flipV="1">
          <a:off x="12814300" y="9642735"/>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12014</xdr:rowOff>
    </xdr:from>
    <xdr:to>
      <xdr:col>20</xdr:col>
      <xdr:colOff>9525</xdr:colOff>
      <xdr:row>56</xdr:row>
      <xdr:rowOff>113614</xdr:rowOff>
    </xdr:to>
    <xdr:sp macro="" textlink="">
      <xdr:nvSpPr>
        <xdr:cNvPr id="589" name="フローチャート : 判断 588"/>
        <xdr:cNvSpPr/>
      </xdr:nvSpPr>
      <xdr:spPr>
        <a:xfrm>
          <a:off x="13652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104741</xdr:rowOff>
    </xdr:from>
    <xdr:ext cx="534377" cy="259045"/>
    <xdr:sp macro="" textlink="">
      <xdr:nvSpPr>
        <xdr:cNvPr id="590" name="テキスト ボックス 589"/>
        <xdr:cNvSpPr txBox="1"/>
      </xdr:nvSpPr>
      <xdr:spPr>
        <a:xfrm>
          <a:off x="13436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36532</xdr:rowOff>
    </xdr:from>
    <xdr:to>
      <xdr:col>18</xdr:col>
      <xdr:colOff>492125</xdr:colOff>
      <xdr:row>56</xdr:row>
      <xdr:rowOff>138132</xdr:rowOff>
    </xdr:to>
    <xdr:sp macro="" textlink="">
      <xdr:nvSpPr>
        <xdr:cNvPr id="591" name="フローチャート : 判断 590"/>
        <xdr:cNvSpPr/>
      </xdr:nvSpPr>
      <xdr:spPr>
        <a:xfrm>
          <a:off x="12763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129259</xdr:rowOff>
    </xdr:from>
    <xdr:ext cx="534377" cy="259045"/>
    <xdr:sp macro="" textlink="">
      <xdr:nvSpPr>
        <xdr:cNvPr id="592" name="テキスト ボックス 591"/>
        <xdr:cNvSpPr txBox="1"/>
      </xdr:nvSpPr>
      <xdr:spPr>
        <a:xfrm>
          <a:off x="12547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79870</xdr:rowOff>
    </xdr:from>
    <xdr:to>
      <xdr:col>23</xdr:col>
      <xdr:colOff>568325</xdr:colOff>
      <xdr:row>55</xdr:row>
      <xdr:rowOff>10020</xdr:rowOff>
    </xdr:to>
    <xdr:sp macro="" textlink="">
      <xdr:nvSpPr>
        <xdr:cNvPr id="598" name="円/楕円 597"/>
        <xdr:cNvSpPr/>
      </xdr:nvSpPr>
      <xdr:spPr>
        <a:xfrm>
          <a:off x="16268700" y="933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102747</xdr:rowOff>
    </xdr:from>
    <xdr:ext cx="534377" cy="259045"/>
    <xdr:sp macro="" textlink="">
      <xdr:nvSpPr>
        <xdr:cNvPr id="599" name="教育費該当値テキスト"/>
        <xdr:cNvSpPr txBox="1"/>
      </xdr:nvSpPr>
      <xdr:spPr>
        <a:xfrm>
          <a:off x="16370300" y="918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60,474</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56458</xdr:rowOff>
    </xdr:from>
    <xdr:to>
      <xdr:col>22</xdr:col>
      <xdr:colOff>415925</xdr:colOff>
      <xdr:row>56</xdr:row>
      <xdr:rowOff>158058</xdr:rowOff>
    </xdr:to>
    <xdr:sp macro="" textlink="">
      <xdr:nvSpPr>
        <xdr:cNvPr id="600" name="円/楕円 599"/>
        <xdr:cNvSpPr/>
      </xdr:nvSpPr>
      <xdr:spPr>
        <a:xfrm>
          <a:off x="15430500" y="965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149185</xdr:rowOff>
    </xdr:from>
    <xdr:ext cx="534377" cy="259045"/>
    <xdr:sp macro="" textlink="">
      <xdr:nvSpPr>
        <xdr:cNvPr id="601" name="テキスト ボックス 600"/>
        <xdr:cNvSpPr txBox="1"/>
      </xdr:nvSpPr>
      <xdr:spPr>
        <a:xfrm>
          <a:off x="15214111" y="975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43,703</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123133</xdr:rowOff>
    </xdr:from>
    <xdr:to>
      <xdr:col>21</xdr:col>
      <xdr:colOff>212725</xdr:colOff>
      <xdr:row>57</xdr:row>
      <xdr:rowOff>53283</xdr:rowOff>
    </xdr:to>
    <xdr:sp macro="" textlink="">
      <xdr:nvSpPr>
        <xdr:cNvPr id="602" name="円/楕円 601"/>
        <xdr:cNvSpPr/>
      </xdr:nvSpPr>
      <xdr:spPr>
        <a:xfrm>
          <a:off x="14541500" y="972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44410</xdr:rowOff>
    </xdr:from>
    <xdr:ext cx="534377" cy="259045"/>
    <xdr:sp macro="" textlink="">
      <xdr:nvSpPr>
        <xdr:cNvPr id="603" name="テキスト ボックス 602"/>
        <xdr:cNvSpPr txBox="1"/>
      </xdr:nvSpPr>
      <xdr:spPr>
        <a:xfrm>
          <a:off x="14325111" y="981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40,203</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162185</xdr:rowOff>
    </xdr:from>
    <xdr:to>
      <xdr:col>20</xdr:col>
      <xdr:colOff>9525</xdr:colOff>
      <xdr:row>56</xdr:row>
      <xdr:rowOff>92335</xdr:rowOff>
    </xdr:to>
    <xdr:sp macro="" textlink="">
      <xdr:nvSpPr>
        <xdr:cNvPr id="604" name="円/楕円 603"/>
        <xdr:cNvSpPr/>
      </xdr:nvSpPr>
      <xdr:spPr>
        <a:xfrm>
          <a:off x="13652500" y="9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108862</xdr:rowOff>
    </xdr:from>
    <xdr:ext cx="534377" cy="259045"/>
    <xdr:sp macro="" textlink="">
      <xdr:nvSpPr>
        <xdr:cNvPr id="605" name="テキスト ボックス 604"/>
        <xdr:cNvSpPr txBox="1"/>
      </xdr:nvSpPr>
      <xdr:spPr>
        <a:xfrm>
          <a:off x="13436111" y="936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47,153</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163595</xdr:rowOff>
    </xdr:from>
    <xdr:to>
      <xdr:col>18</xdr:col>
      <xdr:colOff>492125</xdr:colOff>
      <xdr:row>56</xdr:row>
      <xdr:rowOff>93745</xdr:rowOff>
    </xdr:to>
    <xdr:sp macro="" textlink="">
      <xdr:nvSpPr>
        <xdr:cNvPr id="606" name="円/楕円 605"/>
        <xdr:cNvSpPr/>
      </xdr:nvSpPr>
      <xdr:spPr>
        <a:xfrm>
          <a:off x="12763500" y="959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110272</xdr:rowOff>
    </xdr:from>
    <xdr:ext cx="534377" cy="259045"/>
    <xdr:sp macro="" textlink="">
      <xdr:nvSpPr>
        <xdr:cNvPr id="607" name="テキスト ボックス 606"/>
        <xdr:cNvSpPr txBox="1"/>
      </xdr:nvSpPr>
      <xdr:spPr>
        <a:xfrm>
          <a:off x="12547111" y="936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47,079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8" name="直線コネクタ 61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9" name="テキスト ボックス 61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0" name="直線コネクタ 61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1" name="テキスト ボックス 62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2" name="直線コネクタ 62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3" name="テキスト ボックス 62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4" name="直線コネクタ 62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5" name="テキスト ボックス 62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6" name="直線コネクタ 62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7" name="テキスト ボックス 62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8" name="直線コネクタ 62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29" name="テキスト ボックス 62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144582</xdr:rowOff>
    </xdr:from>
    <xdr:to>
      <xdr:col>23</xdr:col>
      <xdr:colOff>516889</xdr:colOff>
      <xdr:row>79</xdr:row>
      <xdr:rowOff>98879</xdr:rowOff>
    </xdr:to>
    <xdr:cxnSp macro="">
      <xdr:nvCxnSpPr>
        <xdr:cNvPr id="633" name="直線コネクタ 632"/>
        <xdr:cNvCxnSpPr/>
      </xdr:nvCxnSpPr>
      <xdr:spPr>
        <a:xfrm flipV="1">
          <a:off x="16317595" y="12146082"/>
          <a:ext cx="1269" cy="1497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4"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5" name="直線コネクタ 63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91259</xdr:rowOff>
    </xdr:from>
    <xdr:ext cx="534377" cy="259045"/>
    <xdr:sp macro="" textlink="">
      <xdr:nvSpPr>
        <xdr:cNvPr id="636" name="災害復旧費最大値テキスト"/>
        <xdr:cNvSpPr txBox="1"/>
      </xdr:nvSpPr>
      <xdr:spPr>
        <a:xfrm>
          <a:off x="16370300" y="1192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91,701</a:t>
          </a:r>
          <a:endParaRPr kumimoji="1" lang="ja-JP" altLang="en-US" sz="1000" b="1">
            <a:latin typeface="ＭＳ Ｐゴシック"/>
          </a:endParaRPr>
        </a:p>
      </xdr:txBody>
    </xdr:sp>
    <xdr:clientData/>
  </xdr:oneCellAnchor>
  <xdr:twoCellAnchor>
    <xdr:from>
      <xdr:col>23</xdr:col>
      <xdr:colOff>428625</xdr:colOff>
      <xdr:row>70</xdr:row>
      <xdr:rowOff>144582</xdr:rowOff>
    </xdr:from>
    <xdr:to>
      <xdr:col>23</xdr:col>
      <xdr:colOff>606425</xdr:colOff>
      <xdr:row>70</xdr:row>
      <xdr:rowOff>144582</xdr:rowOff>
    </xdr:to>
    <xdr:cxnSp macro="">
      <xdr:nvCxnSpPr>
        <xdr:cNvPr id="637" name="直線コネクタ 636"/>
        <xdr:cNvCxnSpPr/>
      </xdr:nvCxnSpPr>
      <xdr:spPr>
        <a:xfrm>
          <a:off x="16230600" y="12146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165630</xdr:rowOff>
    </xdr:from>
    <xdr:to>
      <xdr:col>23</xdr:col>
      <xdr:colOff>517525</xdr:colOff>
      <xdr:row>79</xdr:row>
      <xdr:rowOff>20534</xdr:rowOff>
    </xdr:to>
    <xdr:cxnSp macro="">
      <xdr:nvCxnSpPr>
        <xdr:cNvPr id="638" name="直線コネクタ 637"/>
        <xdr:cNvCxnSpPr/>
      </xdr:nvCxnSpPr>
      <xdr:spPr>
        <a:xfrm>
          <a:off x="15481300" y="13538730"/>
          <a:ext cx="838200" cy="2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126159</xdr:rowOff>
    </xdr:from>
    <xdr:ext cx="469744" cy="259045"/>
    <xdr:sp macro="" textlink="">
      <xdr:nvSpPr>
        <xdr:cNvPr id="639" name="災害復旧費平均値テキスト"/>
        <xdr:cNvSpPr txBox="1"/>
      </xdr:nvSpPr>
      <xdr:spPr>
        <a:xfrm>
          <a:off x="16370300" y="13499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4,397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147732</xdr:rowOff>
    </xdr:from>
    <xdr:to>
      <xdr:col>23</xdr:col>
      <xdr:colOff>568325</xdr:colOff>
      <xdr:row>79</xdr:row>
      <xdr:rowOff>77882</xdr:rowOff>
    </xdr:to>
    <xdr:sp macro="" textlink="">
      <xdr:nvSpPr>
        <xdr:cNvPr id="640" name="フローチャート : 判断 639"/>
        <xdr:cNvSpPr/>
      </xdr:nvSpPr>
      <xdr:spPr>
        <a:xfrm>
          <a:off x="16268700" y="135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165630</xdr:rowOff>
    </xdr:from>
    <xdr:to>
      <xdr:col>22</xdr:col>
      <xdr:colOff>365125</xdr:colOff>
      <xdr:row>79</xdr:row>
      <xdr:rowOff>84117</xdr:rowOff>
    </xdr:to>
    <xdr:cxnSp macro="">
      <xdr:nvCxnSpPr>
        <xdr:cNvPr id="641" name="直線コネクタ 640"/>
        <xdr:cNvCxnSpPr/>
      </xdr:nvCxnSpPr>
      <xdr:spPr>
        <a:xfrm flipV="1">
          <a:off x="14592300" y="13538730"/>
          <a:ext cx="889000" cy="8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163669</xdr:rowOff>
    </xdr:from>
    <xdr:to>
      <xdr:col>22</xdr:col>
      <xdr:colOff>415925</xdr:colOff>
      <xdr:row>79</xdr:row>
      <xdr:rowOff>93819</xdr:rowOff>
    </xdr:to>
    <xdr:sp macro="" textlink="">
      <xdr:nvSpPr>
        <xdr:cNvPr id="642" name="フローチャート : 判断 641"/>
        <xdr:cNvSpPr/>
      </xdr:nvSpPr>
      <xdr:spPr>
        <a:xfrm>
          <a:off x="15430500" y="1353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84946</xdr:rowOff>
    </xdr:from>
    <xdr:ext cx="469744" cy="259045"/>
    <xdr:sp macro="" textlink="">
      <xdr:nvSpPr>
        <xdr:cNvPr id="643" name="テキスト ボックス 642"/>
        <xdr:cNvSpPr txBox="1"/>
      </xdr:nvSpPr>
      <xdr:spPr>
        <a:xfrm>
          <a:off x="15246427" y="13629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67903</xdr:rowOff>
    </xdr:from>
    <xdr:to>
      <xdr:col>21</xdr:col>
      <xdr:colOff>161925</xdr:colOff>
      <xdr:row>79</xdr:row>
      <xdr:rowOff>84117</xdr:rowOff>
    </xdr:to>
    <xdr:cxnSp macro="">
      <xdr:nvCxnSpPr>
        <xdr:cNvPr id="644" name="直線コネクタ 643"/>
        <xdr:cNvCxnSpPr/>
      </xdr:nvCxnSpPr>
      <xdr:spPr>
        <a:xfrm>
          <a:off x="13703300" y="13612453"/>
          <a:ext cx="889000" cy="1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155928</xdr:rowOff>
    </xdr:from>
    <xdr:to>
      <xdr:col>21</xdr:col>
      <xdr:colOff>212725</xdr:colOff>
      <xdr:row>79</xdr:row>
      <xdr:rowOff>86078</xdr:rowOff>
    </xdr:to>
    <xdr:sp macro="" textlink="">
      <xdr:nvSpPr>
        <xdr:cNvPr id="645" name="フローチャート : 判断 644"/>
        <xdr:cNvSpPr/>
      </xdr:nvSpPr>
      <xdr:spPr>
        <a:xfrm>
          <a:off x="14541500" y="1352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102605</xdr:rowOff>
    </xdr:from>
    <xdr:ext cx="469744" cy="259045"/>
    <xdr:sp macro="" textlink="">
      <xdr:nvSpPr>
        <xdr:cNvPr id="646" name="テキスト ボックス 645"/>
        <xdr:cNvSpPr txBox="1"/>
      </xdr:nvSpPr>
      <xdr:spPr>
        <a:xfrm>
          <a:off x="14357427" y="1330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67903</xdr:rowOff>
    </xdr:from>
    <xdr:to>
      <xdr:col>19</xdr:col>
      <xdr:colOff>644525</xdr:colOff>
      <xdr:row>79</xdr:row>
      <xdr:rowOff>83300</xdr:rowOff>
    </xdr:to>
    <xdr:cxnSp macro="">
      <xdr:nvCxnSpPr>
        <xdr:cNvPr id="647" name="直線コネクタ 646"/>
        <xdr:cNvCxnSpPr/>
      </xdr:nvCxnSpPr>
      <xdr:spPr>
        <a:xfrm flipV="1">
          <a:off x="12814300" y="13612453"/>
          <a:ext cx="889000" cy="1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151242</xdr:rowOff>
    </xdr:from>
    <xdr:to>
      <xdr:col>20</xdr:col>
      <xdr:colOff>9525</xdr:colOff>
      <xdr:row>79</xdr:row>
      <xdr:rowOff>81392</xdr:rowOff>
    </xdr:to>
    <xdr:sp macro="" textlink="">
      <xdr:nvSpPr>
        <xdr:cNvPr id="648" name="フローチャート : 判断 647"/>
        <xdr:cNvSpPr/>
      </xdr:nvSpPr>
      <xdr:spPr>
        <a:xfrm>
          <a:off x="13652500" y="1352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97919</xdr:rowOff>
    </xdr:from>
    <xdr:ext cx="469744" cy="259045"/>
    <xdr:sp macro="" textlink="">
      <xdr:nvSpPr>
        <xdr:cNvPr id="649" name="テキスト ボックス 648"/>
        <xdr:cNvSpPr txBox="1"/>
      </xdr:nvSpPr>
      <xdr:spPr>
        <a:xfrm>
          <a:off x="13468427" y="1329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140923</xdr:rowOff>
    </xdr:from>
    <xdr:to>
      <xdr:col>18</xdr:col>
      <xdr:colOff>492125</xdr:colOff>
      <xdr:row>79</xdr:row>
      <xdr:rowOff>71073</xdr:rowOff>
    </xdr:to>
    <xdr:sp macro="" textlink="">
      <xdr:nvSpPr>
        <xdr:cNvPr id="650" name="フローチャート : 判断 649"/>
        <xdr:cNvSpPr/>
      </xdr:nvSpPr>
      <xdr:spPr>
        <a:xfrm>
          <a:off x="12763500" y="1351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87600</xdr:rowOff>
    </xdr:from>
    <xdr:ext cx="469744" cy="259045"/>
    <xdr:sp macro="" textlink="">
      <xdr:nvSpPr>
        <xdr:cNvPr id="651" name="テキスト ボックス 650"/>
        <xdr:cNvSpPr txBox="1"/>
      </xdr:nvSpPr>
      <xdr:spPr>
        <a:xfrm>
          <a:off x="12579427" y="1328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141184</xdr:rowOff>
    </xdr:from>
    <xdr:to>
      <xdr:col>23</xdr:col>
      <xdr:colOff>568325</xdr:colOff>
      <xdr:row>79</xdr:row>
      <xdr:rowOff>71334</xdr:rowOff>
    </xdr:to>
    <xdr:sp macro="" textlink="">
      <xdr:nvSpPr>
        <xdr:cNvPr id="657" name="円/楕円 656"/>
        <xdr:cNvSpPr/>
      </xdr:nvSpPr>
      <xdr:spPr>
        <a:xfrm>
          <a:off x="16268700" y="1351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100561</xdr:rowOff>
    </xdr:from>
    <xdr:ext cx="469744" cy="259045"/>
    <xdr:sp macro="" textlink="">
      <xdr:nvSpPr>
        <xdr:cNvPr id="658" name="災害復旧費該当値テキスト"/>
        <xdr:cNvSpPr txBox="1"/>
      </xdr:nvSpPr>
      <xdr:spPr>
        <a:xfrm>
          <a:off x="16370300" y="1330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4,798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114830</xdr:rowOff>
    </xdr:from>
    <xdr:to>
      <xdr:col>22</xdr:col>
      <xdr:colOff>415925</xdr:colOff>
      <xdr:row>79</xdr:row>
      <xdr:rowOff>44980</xdr:rowOff>
    </xdr:to>
    <xdr:sp macro="" textlink="">
      <xdr:nvSpPr>
        <xdr:cNvPr id="659" name="円/楕円 658"/>
        <xdr:cNvSpPr/>
      </xdr:nvSpPr>
      <xdr:spPr>
        <a:xfrm>
          <a:off x="15430500" y="1348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61507</xdr:rowOff>
    </xdr:from>
    <xdr:ext cx="469744" cy="259045"/>
    <xdr:sp macro="" textlink="">
      <xdr:nvSpPr>
        <xdr:cNvPr id="660" name="テキスト ボックス 659"/>
        <xdr:cNvSpPr txBox="1"/>
      </xdr:nvSpPr>
      <xdr:spPr>
        <a:xfrm>
          <a:off x="15246427" y="1326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6,412</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33317</xdr:rowOff>
    </xdr:from>
    <xdr:to>
      <xdr:col>21</xdr:col>
      <xdr:colOff>212725</xdr:colOff>
      <xdr:row>79</xdr:row>
      <xdr:rowOff>134917</xdr:rowOff>
    </xdr:to>
    <xdr:sp macro="" textlink="">
      <xdr:nvSpPr>
        <xdr:cNvPr id="661" name="円/楕円 660"/>
        <xdr:cNvSpPr/>
      </xdr:nvSpPr>
      <xdr:spPr>
        <a:xfrm>
          <a:off x="14541500" y="1357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126044</xdr:rowOff>
    </xdr:from>
    <xdr:ext cx="378565" cy="259045"/>
    <xdr:sp macro="" textlink="">
      <xdr:nvSpPr>
        <xdr:cNvPr id="662" name="テキスト ボックス 661"/>
        <xdr:cNvSpPr txBox="1"/>
      </xdr:nvSpPr>
      <xdr:spPr>
        <a:xfrm>
          <a:off x="14403017" y="13670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17103</xdr:rowOff>
    </xdr:from>
    <xdr:to>
      <xdr:col>20</xdr:col>
      <xdr:colOff>9525</xdr:colOff>
      <xdr:row>79</xdr:row>
      <xdr:rowOff>118703</xdr:rowOff>
    </xdr:to>
    <xdr:sp macro="" textlink="">
      <xdr:nvSpPr>
        <xdr:cNvPr id="663" name="円/楕円 662"/>
        <xdr:cNvSpPr/>
      </xdr:nvSpPr>
      <xdr:spPr>
        <a:xfrm>
          <a:off x="13652500" y="1356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109830</xdr:rowOff>
    </xdr:from>
    <xdr:ext cx="469744" cy="259045"/>
    <xdr:sp macro="" textlink="">
      <xdr:nvSpPr>
        <xdr:cNvPr id="664" name="テキスト ボックス 663"/>
        <xdr:cNvSpPr txBox="1"/>
      </xdr:nvSpPr>
      <xdr:spPr>
        <a:xfrm>
          <a:off x="13468427" y="1365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1,897</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32500</xdr:rowOff>
    </xdr:from>
    <xdr:to>
      <xdr:col>18</xdr:col>
      <xdr:colOff>492125</xdr:colOff>
      <xdr:row>79</xdr:row>
      <xdr:rowOff>134100</xdr:rowOff>
    </xdr:to>
    <xdr:sp macro="" textlink="">
      <xdr:nvSpPr>
        <xdr:cNvPr id="665" name="円/楕円 664"/>
        <xdr:cNvSpPr/>
      </xdr:nvSpPr>
      <xdr:spPr>
        <a:xfrm>
          <a:off x="12763500" y="135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125227</xdr:rowOff>
    </xdr:from>
    <xdr:ext cx="378565" cy="259045"/>
    <xdr:sp macro="" textlink="">
      <xdr:nvSpPr>
        <xdr:cNvPr id="666" name="テキスト ボックス 665"/>
        <xdr:cNvSpPr txBox="1"/>
      </xdr:nvSpPr>
      <xdr:spPr>
        <a:xfrm>
          <a:off x="12625017" y="13669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60,267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2" name="テキスト ボックス 68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4" name="テキスト ボックス 68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81491</xdr:rowOff>
    </xdr:from>
    <xdr:to>
      <xdr:col>23</xdr:col>
      <xdr:colOff>516889</xdr:colOff>
      <xdr:row>98</xdr:row>
      <xdr:rowOff>45608</xdr:rowOff>
    </xdr:to>
    <xdr:cxnSp macro="">
      <xdr:nvCxnSpPr>
        <xdr:cNvPr id="690" name="直線コネクタ 689"/>
        <xdr:cNvCxnSpPr/>
      </xdr:nvCxnSpPr>
      <xdr:spPr>
        <a:xfrm flipV="1">
          <a:off x="16317595" y="15683441"/>
          <a:ext cx="1269" cy="116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49435</xdr:rowOff>
    </xdr:from>
    <xdr:ext cx="534377" cy="259045"/>
    <xdr:sp macro="" textlink="">
      <xdr:nvSpPr>
        <xdr:cNvPr id="691" name="公債費最小値テキスト"/>
        <xdr:cNvSpPr txBox="1"/>
      </xdr:nvSpPr>
      <xdr:spPr>
        <a:xfrm>
          <a:off x="16370300" y="1685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22,348</a:t>
          </a:r>
          <a:endParaRPr kumimoji="1" lang="ja-JP" altLang="en-US" sz="1000" b="1">
            <a:latin typeface="ＭＳ Ｐゴシック"/>
          </a:endParaRPr>
        </a:p>
      </xdr:txBody>
    </xdr:sp>
    <xdr:clientData/>
  </xdr:oneCellAnchor>
  <xdr:twoCellAnchor>
    <xdr:from>
      <xdr:col>23</xdr:col>
      <xdr:colOff>428625</xdr:colOff>
      <xdr:row>98</xdr:row>
      <xdr:rowOff>45608</xdr:rowOff>
    </xdr:from>
    <xdr:to>
      <xdr:col>23</xdr:col>
      <xdr:colOff>606425</xdr:colOff>
      <xdr:row>98</xdr:row>
      <xdr:rowOff>45608</xdr:rowOff>
    </xdr:to>
    <xdr:cxnSp macro="">
      <xdr:nvCxnSpPr>
        <xdr:cNvPr id="692" name="直線コネクタ 691"/>
        <xdr:cNvCxnSpPr/>
      </xdr:nvCxnSpPr>
      <xdr:spPr>
        <a:xfrm>
          <a:off x="16230600" y="1684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28168</xdr:rowOff>
    </xdr:from>
    <xdr:ext cx="599010" cy="259045"/>
    <xdr:sp macro="" textlink="">
      <xdr:nvSpPr>
        <xdr:cNvPr id="693" name="公債費最大値テキスト"/>
        <xdr:cNvSpPr txBox="1"/>
      </xdr:nvSpPr>
      <xdr:spPr>
        <a:xfrm>
          <a:off x="16370300" y="15458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175,139</a:t>
          </a:r>
          <a:endParaRPr kumimoji="1" lang="ja-JP" altLang="en-US" sz="1000" b="1">
            <a:latin typeface="ＭＳ Ｐゴシック"/>
          </a:endParaRPr>
        </a:p>
      </xdr:txBody>
    </xdr:sp>
    <xdr:clientData/>
  </xdr:oneCellAnchor>
  <xdr:twoCellAnchor>
    <xdr:from>
      <xdr:col>23</xdr:col>
      <xdr:colOff>428625</xdr:colOff>
      <xdr:row>91</xdr:row>
      <xdr:rowOff>81491</xdr:rowOff>
    </xdr:from>
    <xdr:to>
      <xdr:col>23</xdr:col>
      <xdr:colOff>606425</xdr:colOff>
      <xdr:row>91</xdr:row>
      <xdr:rowOff>81491</xdr:rowOff>
    </xdr:to>
    <xdr:cxnSp macro="">
      <xdr:nvCxnSpPr>
        <xdr:cNvPr id="694" name="直線コネクタ 693"/>
        <xdr:cNvCxnSpPr/>
      </xdr:nvCxnSpPr>
      <xdr:spPr>
        <a:xfrm>
          <a:off x="16230600" y="15683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69117</xdr:rowOff>
    </xdr:from>
    <xdr:to>
      <xdr:col>23</xdr:col>
      <xdr:colOff>517525</xdr:colOff>
      <xdr:row>96</xdr:row>
      <xdr:rowOff>91320</xdr:rowOff>
    </xdr:to>
    <xdr:cxnSp macro="">
      <xdr:nvCxnSpPr>
        <xdr:cNvPr id="695" name="直線コネクタ 694"/>
        <xdr:cNvCxnSpPr/>
      </xdr:nvCxnSpPr>
      <xdr:spPr>
        <a:xfrm>
          <a:off x="15481300" y="16528317"/>
          <a:ext cx="838200" cy="2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28077</xdr:rowOff>
    </xdr:from>
    <xdr:ext cx="534377" cy="259045"/>
    <xdr:sp macro="" textlink="">
      <xdr:nvSpPr>
        <xdr:cNvPr id="696" name="公債費平均値テキスト"/>
        <xdr:cNvSpPr txBox="1"/>
      </xdr:nvSpPr>
      <xdr:spPr>
        <a:xfrm>
          <a:off x="16370300" y="16487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60,151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49650</xdr:rowOff>
    </xdr:from>
    <xdr:to>
      <xdr:col>23</xdr:col>
      <xdr:colOff>568325</xdr:colOff>
      <xdr:row>96</xdr:row>
      <xdr:rowOff>151250</xdr:rowOff>
    </xdr:to>
    <xdr:sp macro="" textlink="">
      <xdr:nvSpPr>
        <xdr:cNvPr id="697" name="フローチャート : 判断 696"/>
        <xdr:cNvSpPr/>
      </xdr:nvSpPr>
      <xdr:spPr>
        <a:xfrm>
          <a:off x="16268700" y="1650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35869</xdr:rowOff>
    </xdr:from>
    <xdr:to>
      <xdr:col>22</xdr:col>
      <xdr:colOff>365125</xdr:colOff>
      <xdr:row>96</xdr:row>
      <xdr:rowOff>69117</xdr:rowOff>
    </xdr:to>
    <xdr:cxnSp macro="">
      <xdr:nvCxnSpPr>
        <xdr:cNvPr id="698" name="直線コネクタ 697"/>
        <xdr:cNvCxnSpPr/>
      </xdr:nvCxnSpPr>
      <xdr:spPr>
        <a:xfrm>
          <a:off x="14592300" y="16495069"/>
          <a:ext cx="889000" cy="3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92275</xdr:rowOff>
    </xdr:from>
    <xdr:to>
      <xdr:col>22</xdr:col>
      <xdr:colOff>415925</xdr:colOff>
      <xdr:row>97</xdr:row>
      <xdr:rowOff>22425</xdr:rowOff>
    </xdr:to>
    <xdr:sp macro="" textlink="">
      <xdr:nvSpPr>
        <xdr:cNvPr id="699" name="フローチャート : 判断 698"/>
        <xdr:cNvSpPr/>
      </xdr:nvSpPr>
      <xdr:spPr>
        <a:xfrm>
          <a:off x="15430500" y="165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13552</xdr:rowOff>
    </xdr:from>
    <xdr:ext cx="534377" cy="259045"/>
    <xdr:sp macro="" textlink="">
      <xdr:nvSpPr>
        <xdr:cNvPr id="700" name="テキスト ボックス 699"/>
        <xdr:cNvSpPr txBox="1"/>
      </xdr:nvSpPr>
      <xdr:spPr>
        <a:xfrm>
          <a:off x="15214111" y="1664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54,557</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164289</xdr:rowOff>
    </xdr:from>
    <xdr:to>
      <xdr:col>21</xdr:col>
      <xdr:colOff>161925</xdr:colOff>
      <xdr:row>96</xdr:row>
      <xdr:rowOff>35869</xdr:rowOff>
    </xdr:to>
    <xdr:cxnSp macro="">
      <xdr:nvCxnSpPr>
        <xdr:cNvPr id="701" name="直線コネクタ 700"/>
        <xdr:cNvCxnSpPr/>
      </xdr:nvCxnSpPr>
      <xdr:spPr>
        <a:xfrm>
          <a:off x="13703300" y="16452039"/>
          <a:ext cx="889000" cy="4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165016</xdr:rowOff>
    </xdr:from>
    <xdr:to>
      <xdr:col>21</xdr:col>
      <xdr:colOff>212725</xdr:colOff>
      <xdr:row>97</xdr:row>
      <xdr:rowOff>95166</xdr:rowOff>
    </xdr:to>
    <xdr:sp macro="" textlink="">
      <xdr:nvSpPr>
        <xdr:cNvPr id="702" name="フローチャート : 判断 701"/>
        <xdr:cNvSpPr/>
      </xdr:nvSpPr>
      <xdr:spPr>
        <a:xfrm>
          <a:off x="14541500" y="1662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86293</xdr:rowOff>
    </xdr:from>
    <xdr:ext cx="534377" cy="259045"/>
    <xdr:sp macro="" textlink="">
      <xdr:nvSpPr>
        <xdr:cNvPr id="703" name="テキスト ボックス 702"/>
        <xdr:cNvSpPr txBox="1"/>
      </xdr:nvSpPr>
      <xdr:spPr>
        <a:xfrm>
          <a:off x="14325111" y="1671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132224</xdr:rowOff>
    </xdr:from>
    <xdr:to>
      <xdr:col>19</xdr:col>
      <xdr:colOff>644525</xdr:colOff>
      <xdr:row>95</xdr:row>
      <xdr:rowOff>164289</xdr:rowOff>
    </xdr:to>
    <xdr:cxnSp macro="">
      <xdr:nvCxnSpPr>
        <xdr:cNvPr id="704" name="直線コネクタ 703"/>
        <xdr:cNvCxnSpPr/>
      </xdr:nvCxnSpPr>
      <xdr:spPr>
        <a:xfrm>
          <a:off x="12814300" y="16419974"/>
          <a:ext cx="889000" cy="3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166326</xdr:rowOff>
    </xdr:from>
    <xdr:to>
      <xdr:col>20</xdr:col>
      <xdr:colOff>9525</xdr:colOff>
      <xdr:row>97</xdr:row>
      <xdr:rowOff>96476</xdr:rowOff>
    </xdr:to>
    <xdr:sp macro="" textlink="">
      <xdr:nvSpPr>
        <xdr:cNvPr id="705" name="フローチャート : 判断 704"/>
        <xdr:cNvSpPr/>
      </xdr:nvSpPr>
      <xdr:spPr>
        <a:xfrm>
          <a:off x="13652500" y="1662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87603</xdr:rowOff>
    </xdr:from>
    <xdr:ext cx="534377" cy="259045"/>
    <xdr:sp macro="" textlink="">
      <xdr:nvSpPr>
        <xdr:cNvPr id="706" name="テキスト ボックス 705"/>
        <xdr:cNvSpPr txBox="1"/>
      </xdr:nvSpPr>
      <xdr:spPr>
        <a:xfrm>
          <a:off x="13436111" y="1671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165306</xdr:rowOff>
    </xdr:from>
    <xdr:to>
      <xdr:col>18</xdr:col>
      <xdr:colOff>492125</xdr:colOff>
      <xdr:row>97</xdr:row>
      <xdr:rowOff>95456</xdr:rowOff>
    </xdr:to>
    <xdr:sp macro="" textlink="">
      <xdr:nvSpPr>
        <xdr:cNvPr id="707" name="フローチャート : 判断 706"/>
        <xdr:cNvSpPr/>
      </xdr:nvSpPr>
      <xdr:spPr>
        <a:xfrm>
          <a:off x="12763500" y="1662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86583</xdr:rowOff>
    </xdr:from>
    <xdr:ext cx="534377" cy="259045"/>
    <xdr:sp macro="" textlink="">
      <xdr:nvSpPr>
        <xdr:cNvPr id="708" name="テキスト ボックス 707"/>
        <xdr:cNvSpPr txBox="1"/>
      </xdr:nvSpPr>
      <xdr:spPr>
        <a:xfrm>
          <a:off x="12547111" y="1671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40520</xdr:rowOff>
    </xdr:from>
    <xdr:to>
      <xdr:col>23</xdr:col>
      <xdr:colOff>568325</xdr:colOff>
      <xdr:row>96</xdr:row>
      <xdr:rowOff>142120</xdr:rowOff>
    </xdr:to>
    <xdr:sp macro="" textlink="">
      <xdr:nvSpPr>
        <xdr:cNvPr id="714" name="円/楕円 713"/>
        <xdr:cNvSpPr/>
      </xdr:nvSpPr>
      <xdr:spPr>
        <a:xfrm>
          <a:off x="16268700" y="164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63397</xdr:rowOff>
    </xdr:from>
    <xdr:ext cx="534377" cy="259045"/>
    <xdr:sp macro="" textlink="">
      <xdr:nvSpPr>
        <xdr:cNvPr id="715" name="公債費該当値テキスト"/>
        <xdr:cNvSpPr txBox="1"/>
      </xdr:nvSpPr>
      <xdr:spPr>
        <a:xfrm>
          <a:off x="16370300" y="1635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61,349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18317</xdr:rowOff>
    </xdr:from>
    <xdr:to>
      <xdr:col>22</xdr:col>
      <xdr:colOff>415925</xdr:colOff>
      <xdr:row>96</xdr:row>
      <xdr:rowOff>119917</xdr:rowOff>
    </xdr:to>
    <xdr:sp macro="" textlink="">
      <xdr:nvSpPr>
        <xdr:cNvPr id="716" name="円/楕円 715"/>
        <xdr:cNvSpPr/>
      </xdr:nvSpPr>
      <xdr:spPr>
        <a:xfrm>
          <a:off x="15430500" y="164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136444</xdr:rowOff>
    </xdr:from>
    <xdr:ext cx="534377" cy="259045"/>
    <xdr:sp macro="" textlink="">
      <xdr:nvSpPr>
        <xdr:cNvPr id="717" name="テキスト ボックス 716"/>
        <xdr:cNvSpPr txBox="1"/>
      </xdr:nvSpPr>
      <xdr:spPr>
        <a:xfrm>
          <a:off x="15214111" y="1625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64,263</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156519</xdr:rowOff>
    </xdr:from>
    <xdr:to>
      <xdr:col>21</xdr:col>
      <xdr:colOff>212725</xdr:colOff>
      <xdr:row>96</xdr:row>
      <xdr:rowOff>86669</xdr:rowOff>
    </xdr:to>
    <xdr:sp macro="" textlink="">
      <xdr:nvSpPr>
        <xdr:cNvPr id="718" name="円/楕円 717"/>
        <xdr:cNvSpPr/>
      </xdr:nvSpPr>
      <xdr:spPr>
        <a:xfrm>
          <a:off x="14541500" y="1644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103196</xdr:rowOff>
    </xdr:from>
    <xdr:ext cx="534377" cy="259045"/>
    <xdr:sp macro="" textlink="">
      <xdr:nvSpPr>
        <xdr:cNvPr id="719" name="テキスト ボックス 718"/>
        <xdr:cNvSpPr txBox="1"/>
      </xdr:nvSpPr>
      <xdr:spPr>
        <a:xfrm>
          <a:off x="14325111" y="1621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68,626</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113489</xdr:rowOff>
    </xdr:from>
    <xdr:to>
      <xdr:col>20</xdr:col>
      <xdr:colOff>9525</xdr:colOff>
      <xdr:row>96</xdr:row>
      <xdr:rowOff>43639</xdr:rowOff>
    </xdr:to>
    <xdr:sp macro="" textlink="">
      <xdr:nvSpPr>
        <xdr:cNvPr id="720" name="円/楕円 719"/>
        <xdr:cNvSpPr/>
      </xdr:nvSpPr>
      <xdr:spPr>
        <a:xfrm>
          <a:off x="13652500" y="1640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60166</xdr:rowOff>
    </xdr:from>
    <xdr:ext cx="534377" cy="259045"/>
    <xdr:sp macro="" textlink="">
      <xdr:nvSpPr>
        <xdr:cNvPr id="721" name="テキスト ボックス 720"/>
        <xdr:cNvSpPr txBox="1"/>
      </xdr:nvSpPr>
      <xdr:spPr>
        <a:xfrm>
          <a:off x="13436111" y="1617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74,273</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81424</xdr:rowOff>
    </xdr:from>
    <xdr:to>
      <xdr:col>18</xdr:col>
      <xdr:colOff>492125</xdr:colOff>
      <xdr:row>96</xdr:row>
      <xdr:rowOff>11574</xdr:rowOff>
    </xdr:to>
    <xdr:sp macro="" textlink="">
      <xdr:nvSpPr>
        <xdr:cNvPr id="722" name="円/楕円 721"/>
        <xdr:cNvSpPr/>
      </xdr:nvSpPr>
      <xdr:spPr>
        <a:xfrm>
          <a:off x="12763500" y="1636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28101</xdr:rowOff>
    </xdr:from>
    <xdr:ext cx="534377" cy="259045"/>
    <xdr:sp macro="" textlink="">
      <xdr:nvSpPr>
        <xdr:cNvPr id="723" name="テキスト ボックス 722"/>
        <xdr:cNvSpPr txBox="1"/>
      </xdr:nvSpPr>
      <xdr:spPr>
        <a:xfrm>
          <a:off x="12547111" y="1614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78,481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7" name="テキスト ボックス 73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1" name="テキスト ボックス 74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3" name="テキスト ボックス 74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89027</xdr:rowOff>
    </xdr:from>
    <xdr:to>
      <xdr:col>32</xdr:col>
      <xdr:colOff>186689</xdr:colOff>
      <xdr:row>39</xdr:row>
      <xdr:rowOff>44450</xdr:rowOff>
    </xdr:to>
    <xdr:cxnSp macro="">
      <xdr:nvCxnSpPr>
        <xdr:cNvPr id="747" name="直線コネクタ 746"/>
        <xdr:cNvCxnSpPr/>
      </xdr:nvCxnSpPr>
      <xdr:spPr>
        <a:xfrm flipV="1">
          <a:off x="22159595" y="5232527"/>
          <a:ext cx="1269" cy="149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57548</xdr:rowOff>
    </xdr:from>
    <xdr:ext cx="249299" cy="259045"/>
    <xdr:sp macro="" textlink="">
      <xdr:nvSpPr>
        <xdr:cNvPr id="748" name="諸支出金最小値テキスト"/>
        <xdr:cNvSpPr txBox="1"/>
      </xdr:nvSpPr>
      <xdr:spPr>
        <a:xfrm>
          <a:off x="22212300" y="6744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35704</xdr:rowOff>
    </xdr:from>
    <xdr:ext cx="469744" cy="259045"/>
    <xdr:sp macro="" textlink="">
      <xdr:nvSpPr>
        <xdr:cNvPr id="750" name="諸支出金最大値テキスト"/>
        <xdr:cNvSpPr txBox="1"/>
      </xdr:nvSpPr>
      <xdr:spPr>
        <a:xfrm>
          <a:off x="22212300" y="5007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3,933</a:t>
          </a:r>
          <a:endParaRPr kumimoji="1" lang="ja-JP" altLang="en-US" sz="1000" b="1">
            <a:latin typeface="ＭＳ Ｐゴシック"/>
          </a:endParaRPr>
        </a:p>
      </xdr:txBody>
    </xdr:sp>
    <xdr:clientData/>
  </xdr:oneCellAnchor>
  <xdr:twoCellAnchor>
    <xdr:from>
      <xdr:col>32</xdr:col>
      <xdr:colOff>98425</xdr:colOff>
      <xdr:row>30</xdr:row>
      <xdr:rowOff>89027</xdr:rowOff>
    </xdr:from>
    <xdr:to>
      <xdr:col>32</xdr:col>
      <xdr:colOff>276225</xdr:colOff>
      <xdr:row>30</xdr:row>
      <xdr:rowOff>89027</xdr:rowOff>
    </xdr:to>
    <xdr:cxnSp macro="">
      <xdr:nvCxnSpPr>
        <xdr:cNvPr id="751" name="直線コネクタ 750"/>
        <xdr:cNvCxnSpPr/>
      </xdr:nvCxnSpPr>
      <xdr:spPr>
        <a:xfrm>
          <a:off x="22072600" y="523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146448</xdr:rowOff>
    </xdr:from>
    <xdr:ext cx="378565" cy="259045"/>
    <xdr:sp macro="" textlink="">
      <xdr:nvSpPr>
        <xdr:cNvPr id="753" name="諸支出金平均値テキスト"/>
        <xdr:cNvSpPr txBox="1"/>
      </xdr:nvSpPr>
      <xdr:spPr>
        <a:xfrm>
          <a:off x="22212300" y="64900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123571</xdr:rowOff>
    </xdr:from>
    <xdr:to>
      <xdr:col>32</xdr:col>
      <xdr:colOff>238125</xdr:colOff>
      <xdr:row>39</xdr:row>
      <xdr:rowOff>53721</xdr:rowOff>
    </xdr:to>
    <xdr:sp macro="" textlink="">
      <xdr:nvSpPr>
        <xdr:cNvPr id="754" name="フローチャート : 判断 753"/>
        <xdr:cNvSpPr/>
      </xdr:nvSpPr>
      <xdr:spPr>
        <a:xfrm>
          <a:off x="22110700" y="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144526</xdr:rowOff>
    </xdr:from>
    <xdr:to>
      <xdr:col>31</xdr:col>
      <xdr:colOff>85725</xdr:colOff>
      <xdr:row>39</xdr:row>
      <xdr:rowOff>74676</xdr:rowOff>
    </xdr:to>
    <xdr:sp macro="" textlink="">
      <xdr:nvSpPr>
        <xdr:cNvPr id="756" name="フローチャート : 判断 755"/>
        <xdr:cNvSpPr/>
      </xdr:nvSpPr>
      <xdr:spPr>
        <a:xfrm>
          <a:off x="21272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91203</xdr:rowOff>
    </xdr:from>
    <xdr:ext cx="313932" cy="259045"/>
    <xdr:sp macro="" textlink="">
      <xdr:nvSpPr>
        <xdr:cNvPr id="757" name="テキスト ボックス 756"/>
        <xdr:cNvSpPr txBox="1"/>
      </xdr:nvSpPr>
      <xdr:spPr>
        <a:xfrm>
          <a:off x="21166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8" name="直線コネクタ 75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110236</xdr:rowOff>
    </xdr:from>
    <xdr:to>
      <xdr:col>29</xdr:col>
      <xdr:colOff>568325</xdr:colOff>
      <xdr:row>39</xdr:row>
      <xdr:rowOff>40386</xdr:rowOff>
    </xdr:to>
    <xdr:sp macro="" textlink="">
      <xdr:nvSpPr>
        <xdr:cNvPr id="759" name="フローチャート : 判断 758"/>
        <xdr:cNvSpPr/>
      </xdr:nvSpPr>
      <xdr:spPr>
        <a:xfrm>
          <a:off x="20383500" y="66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56913</xdr:rowOff>
    </xdr:from>
    <xdr:ext cx="378565" cy="259045"/>
    <xdr:sp macro="" textlink="">
      <xdr:nvSpPr>
        <xdr:cNvPr id="760" name="テキスト ボックス 759"/>
        <xdr:cNvSpPr txBox="1"/>
      </xdr:nvSpPr>
      <xdr:spPr>
        <a:xfrm>
          <a:off x="20245017" y="6400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1" name="直線コネクタ 76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115189</xdr:rowOff>
    </xdr:from>
    <xdr:to>
      <xdr:col>28</xdr:col>
      <xdr:colOff>365125</xdr:colOff>
      <xdr:row>39</xdr:row>
      <xdr:rowOff>45339</xdr:rowOff>
    </xdr:to>
    <xdr:sp macro="" textlink="">
      <xdr:nvSpPr>
        <xdr:cNvPr id="762" name="フローチャート : 判断 761"/>
        <xdr:cNvSpPr/>
      </xdr:nvSpPr>
      <xdr:spPr>
        <a:xfrm>
          <a:off x="19494500" y="66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61866</xdr:rowOff>
    </xdr:from>
    <xdr:ext cx="378565" cy="259045"/>
    <xdr:sp macro="" textlink="">
      <xdr:nvSpPr>
        <xdr:cNvPr id="763" name="テキスト ボックス 762"/>
        <xdr:cNvSpPr txBox="1"/>
      </xdr:nvSpPr>
      <xdr:spPr>
        <a:xfrm>
          <a:off x="19356017" y="640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75184</xdr:rowOff>
    </xdr:from>
    <xdr:to>
      <xdr:col>27</xdr:col>
      <xdr:colOff>161925</xdr:colOff>
      <xdr:row>39</xdr:row>
      <xdr:rowOff>5334</xdr:rowOff>
    </xdr:to>
    <xdr:sp macro="" textlink="">
      <xdr:nvSpPr>
        <xdr:cNvPr id="764" name="フローチャート : 判断 763"/>
        <xdr:cNvSpPr/>
      </xdr:nvSpPr>
      <xdr:spPr>
        <a:xfrm>
          <a:off x="18605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21861</xdr:rowOff>
    </xdr:from>
    <xdr:ext cx="378565" cy="259045"/>
    <xdr:sp macro="" textlink="">
      <xdr:nvSpPr>
        <xdr:cNvPr id="765" name="テキスト ボックス 764"/>
        <xdr:cNvSpPr txBox="1"/>
      </xdr:nvSpPr>
      <xdr:spPr>
        <a:xfrm>
          <a:off x="18467017" y="6365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1" name="円/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101998</xdr:rowOff>
    </xdr:from>
    <xdr:ext cx="249299" cy="259045"/>
    <xdr:sp macro="" textlink="">
      <xdr:nvSpPr>
        <xdr:cNvPr id="772" name="諸支出金該当値テキスト"/>
        <xdr:cNvSpPr txBox="1"/>
      </xdr:nvSpPr>
      <xdr:spPr>
        <a:xfrm>
          <a:off x="22212300" y="6617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3" name="円/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4" name="テキスト ボックス 77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5" name="円/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6" name="テキスト ボックス 77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7" name="円/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8" name="テキスト ボックス 77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9" name="円/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0" name="テキスト ボックス 77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フローチャート :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5" name="フローチャート :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6" name="テキスト ボックス 80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8" name="フローチャート :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9" name="テキスト ボックス 80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1" name="フローチャート :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2" name="テキスト ボックス 81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フローチャート :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4" name="テキスト ボックス 81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0" name="円/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2" name="円/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3" name="テキスト ボックス 82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4" name="円/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5" name="テキスト ボックス 82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6" name="円/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7" name="テキスト ボックス 82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8" name="円/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9" name="テキスト ボックス 82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年度の歳出決算額を目的別にみると、</a:t>
          </a:r>
          <a:r>
            <a:rPr kumimoji="1" lang="ja-JP" altLang="en-US" sz="1100">
              <a:solidFill>
                <a:schemeClr val="dk1"/>
              </a:solidFill>
              <a:effectLst/>
              <a:latin typeface="+mn-lt"/>
              <a:ea typeface="+mn-ea"/>
              <a:cs typeface="+mn-cs"/>
            </a:rPr>
            <a:t>総務費及び</a:t>
          </a:r>
          <a:r>
            <a:rPr kumimoji="1" lang="ja-JP" altLang="ja-JP" sz="1100">
              <a:solidFill>
                <a:schemeClr val="dk1"/>
              </a:solidFill>
              <a:effectLst/>
              <a:latin typeface="+mn-lt"/>
              <a:ea typeface="+mn-ea"/>
              <a:cs typeface="+mn-cs"/>
            </a:rPr>
            <a:t>農林水産業費</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土木費、消防費、</a:t>
          </a:r>
          <a:r>
            <a:rPr kumimoji="1" lang="ja-JP" altLang="en-US" sz="1100">
              <a:solidFill>
                <a:schemeClr val="dk1"/>
              </a:solidFill>
              <a:effectLst/>
              <a:latin typeface="+mn-lt"/>
              <a:ea typeface="+mn-ea"/>
              <a:cs typeface="+mn-cs"/>
            </a:rPr>
            <a:t>教育費、</a:t>
          </a:r>
          <a:r>
            <a:rPr kumimoji="1" lang="ja-JP" altLang="ja-JP" sz="1100">
              <a:solidFill>
                <a:schemeClr val="dk1"/>
              </a:solidFill>
              <a:effectLst/>
              <a:latin typeface="+mn-lt"/>
              <a:ea typeface="+mn-ea"/>
              <a:cs typeface="+mn-cs"/>
            </a:rPr>
            <a:t>災害復旧費、公債費の</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つの項目が類似団体の平均と比較して、住民一人当たりのコストが高い状況となっている。</a:t>
          </a:r>
          <a:endParaRPr lang="ja-JP" altLang="ja-JP" sz="1400">
            <a:effectLst/>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総務費については、前年度と比較し耐震化対策等に伴う支所庁舎整備やふるさと納税関係費（積立金等）の増加などから、高い水準となっている。</a:t>
          </a:r>
          <a:r>
            <a:rPr kumimoji="1" lang="ja-JP" altLang="ja-JP" sz="1100">
              <a:solidFill>
                <a:schemeClr val="dk1"/>
              </a:solidFill>
              <a:effectLst/>
              <a:latin typeface="+mn-lt"/>
              <a:ea typeface="+mn-ea"/>
              <a:cs typeface="+mn-cs"/>
            </a:rPr>
            <a:t>農林水産業費については、本市の重要な基幹産業として、農林水産業の経営基盤の強化</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担い手の確保・育成、また、中山間地域の活力向上と多面的機能の充実など、各種施策・事業の取組を推進していることなどから、高い水準で推移している。土木費については、平成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年度と比較</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減少しているものの、引き続き、市街地整備（駅周辺整備事業、土地区画整理事業等）や道路・交通網の整備を推進していることなどから、高い水準で推移している。消防費については、</a:t>
          </a:r>
          <a:r>
            <a:rPr kumimoji="1" lang="ja-JP" altLang="en-US" sz="1100">
              <a:solidFill>
                <a:schemeClr val="dk1"/>
              </a:solidFill>
              <a:effectLst/>
              <a:latin typeface="+mn-lt"/>
              <a:ea typeface="+mn-ea"/>
              <a:cs typeface="+mn-cs"/>
            </a:rPr>
            <a:t>前年度と比較し</a:t>
          </a:r>
          <a:r>
            <a:rPr kumimoji="1" lang="ja-JP" altLang="ja-JP" sz="1100">
              <a:solidFill>
                <a:schemeClr val="dk1"/>
              </a:solidFill>
              <a:effectLst/>
              <a:latin typeface="+mn-lt"/>
              <a:ea typeface="+mn-ea"/>
              <a:cs typeface="+mn-cs"/>
            </a:rPr>
            <a:t>防災行政無線整備</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救急デジタル無線システム整備</a:t>
          </a:r>
          <a:r>
            <a:rPr kumimoji="1" lang="ja-JP" altLang="en-US" sz="1100">
              <a:solidFill>
                <a:schemeClr val="dk1"/>
              </a:solidFill>
              <a:effectLst/>
              <a:latin typeface="+mn-lt"/>
              <a:ea typeface="+mn-ea"/>
              <a:cs typeface="+mn-cs"/>
            </a:rPr>
            <a:t>等の影響などから大きく減少しているものの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消防団（各方面団）の組織再編等に伴う消防団車庫整備や老朽化している消防車両更新などを計画的に取り組んでいることなどから、</a:t>
          </a:r>
          <a:r>
            <a:rPr kumimoji="1" lang="ja-JP" altLang="ja-JP" sz="1100">
              <a:solidFill>
                <a:schemeClr val="dk1"/>
              </a:solidFill>
              <a:effectLst/>
              <a:latin typeface="+mn-lt"/>
              <a:ea typeface="+mn-ea"/>
              <a:cs typeface="+mn-cs"/>
            </a:rPr>
            <a:t>高い水準となっている。</a:t>
          </a:r>
          <a:r>
            <a:rPr kumimoji="1" lang="ja-JP" altLang="en-US" sz="1100">
              <a:solidFill>
                <a:schemeClr val="dk1"/>
              </a:solidFill>
              <a:effectLst/>
              <a:latin typeface="+mn-lt"/>
              <a:ea typeface="+mn-ea"/>
              <a:cs typeface="+mn-cs"/>
            </a:rPr>
            <a:t>教育費については、</a:t>
          </a:r>
          <a:r>
            <a:rPr kumimoji="1" lang="ja-JP" altLang="ja-JP" sz="1100">
              <a:solidFill>
                <a:schemeClr val="dk1"/>
              </a:solidFill>
              <a:effectLst/>
              <a:latin typeface="+mn-lt"/>
              <a:ea typeface="+mn-ea"/>
              <a:cs typeface="+mn-cs"/>
            </a:rPr>
            <a:t>前年度と比較し耐震化対策等に伴う</a:t>
          </a:r>
          <a:r>
            <a:rPr kumimoji="1" lang="ja-JP" altLang="en-US" sz="1100">
              <a:solidFill>
                <a:schemeClr val="dk1"/>
              </a:solidFill>
              <a:effectLst/>
              <a:latin typeface="+mn-lt"/>
              <a:ea typeface="+mn-ea"/>
              <a:cs typeface="+mn-cs"/>
            </a:rPr>
            <a:t>小学校建設（改築）整備の増加などから、</a:t>
          </a:r>
          <a:r>
            <a:rPr kumimoji="1" lang="ja-JP" altLang="ja-JP" sz="1100">
              <a:solidFill>
                <a:schemeClr val="dk1"/>
              </a:solidFill>
              <a:effectLst/>
              <a:latin typeface="+mn-lt"/>
              <a:ea typeface="+mn-ea"/>
              <a:cs typeface="+mn-cs"/>
            </a:rPr>
            <a:t>高い水準となっている。。災害復旧費については、平成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年度は梅雨時期の豪雨や台風</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号等により被害を</a:t>
          </a:r>
          <a:r>
            <a:rPr kumimoji="1" lang="ja-JP" altLang="en-US" sz="1100">
              <a:solidFill>
                <a:schemeClr val="dk1"/>
              </a:solidFill>
              <a:effectLst/>
              <a:latin typeface="+mn-lt"/>
              <a:ea typeface="+mn-ea"/>
              <a:cs typeface="+mn-cs"/>
            </a:rPr>
            <a:t>受け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前年度と比較し減少しているものの、類似団体は上回っている</a:t>
          </a:r>
          <a:r>
            <a:rPr kumimoji="1" lang="ja-JP" altLang="ja-JP" sz="1100">
              <a:solidFill>
                <a:schemeClr val="dk1"/>
              </a:solidFill>
              <a:effectLst/>
              <a:latin typeface="+mn-lt"/>
              <a:ea typeface="+mn-ea"/>
              <a:cs typeface="+mn-cs"/>
            </a:rPr>
            <a:t>。公債費については、年々減少し</a:t>
          </a:r>
          <a:r>
            <a:rPr kumimoji="1" lang="ja-JP" altLang="en-US" sz="1100">
              <a:solidFill>
                <a:schemeClr val="dk1"/>
              </a:solidFill>
              <a:effectLst/>
              <a:latin typeface="+mn-lt"/>
              <a:ea typeface="+mn-ea"/>
              <a:cs typeface="+mn-cs"/>
            </a:rPr>
            <a:t>推移し</a:t>
          </a:r>
          <a:r>
            <a:rPr kumimoji="1" lang="ja-JP" altLang="ja-JP" sz="1100">
              <a:solidFill>
                <a:schemeClr val="dk1"/>
              </a:solidFill>
              <a:effectLst/>
              <a:latin typeface="+mn-lt"/>
              <a:ea typeface="+mn-ea"/>
              <a:cs typeface="+mn-cs"/>
            </a:rPr>
            <a:t>ているものの、依然として類似団体を上回っているため、</a:t>
          </a:r>
          <a:r>
            <a:rPr lang="ja-JP" altLang="ja-JP" sz="1100" b="0" i="0" baseline="0">
              <a:solidFill>
                <a:schemeClr val="dk1"/>
              </a:solidFill>
              <a:effectLst/>
              <a:latin typeface="+mn-lt"/>
              <a:ea typeface="+mn-ea"/>
              <a:cs typeface="+mn-cs"/>
            </a:rPr>
            <a:t>今後も地方債の発行については、事業の必要性や緊急性等を考慮し、</a:t>
          </a:r>
          <a:r>
            <a:rPr lang="ja-JP" altLang="en-US" sz="1100" b="0" i="0" baseline="0">
              <a:solidFill>
                <a:schemeClr val="dk1"/>
              </a:solidFill>
              <a:effectLst/>
              <a:latin typeface="+mn-lt"/>
              <a:ea typeface="+mn-ea"/>
              <a:cs typeface="+mn-cs"/>
            </a:rPr>
            <a:t>借入額は</a:t>
          </a:r>
          <a:r>
            <a:rPr kumimoji="1" lang="ja-JP" altLang="ja-JP" sz="1100">
              <a:solidFill>
                <a:schemeClr val="dk1"/>
              </a:solidFill>
              <a:effectLst/>
              <a:latin typeface="+mn-lt"/>
              <a:ea typeface="+mn-ea"/>
              <a:cs typeface="+mn-cs"/>
            </a:rPr>
            <a:t>緊急性や重要性のある事業を選択した上で必要最小限にとどめるなど、計画的な地方債管理に努める。</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鹿児島県日置市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財政調整基金：財政調整基金について、歳計余剰金処分による積立額は前年度と比較し増加したものの、大規模事業が重なっていることや扶助費が依然として増嵩していること、さらに普通交付税が合併算定替から一本算定への激変緩和措置期間となり減少したことなどから、取崩額が積立額を上回り、前年度より</a:t>
          </a:r>
          <a:r>
            <a:rPr kumimoji="1" lang="en-US" altLang="ja-JP" sz="1000">
              <a:latin typeface="ＭＳ ゴシック" pitchFamily="49" charset="-128"/>
              <a:ea typeface="ＭＳ ゴシック" pitchFamily="49" charset="-128"/>
            </a:rPr>
            <a:t>0.67</a:t>
          </a:r>
          <a:r>
            <a:rPr kumimoji="1" lang="ja-JP" altLang="en-US" sz="1000">
              <a:latin typeface="ＭＳ ゴシック" pitchFamily="49" charset="-128"/>
              <a:ea typeface="ＭＳ ゴシック" pitchFamily="49" charset="-128"/>
            </a:rPr>
            <a:t>ポイント減少している。</a:t>
          </a:r>
          <a:endParaRPr kumimoji="1" lang="en-US" altLang="ja-JP" sz="1000">
            <a:latin typeface="ＭＳ ゴシック" pitchFamily="49" charset="-128"/>
            <a:ea typeface="ＭＳ ゴシック" pitchFamily="49" charset="-128"/>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000" b="0" i="0" baseline="0">
              <a:solidFill>
                <a:schemeClr val="dk1"/>
              </a:solidFill>
              <a:effectLst/>
              <a:latin typeface="+mn-lt"/>
              <a:ea typeface="+mn-ea"/>
              <a:cs typeface="+mn-cs"/>
            </a:rPr>
            <a:t>実質収支額：実質収支額については、３～５％が望ましいと考えられており、平成</a:t>
          </a:r>
          <a:r>
            <a:rPr lang="en-US" altLang="ja-JP" sz="1000" b="0" i="0" baseline="0">
              <a:solidFill>
                <a:schemeClr val="dk1"/>
              </a:solidFill>
              <a:effectLst/>
              <a:latin typeface="+mn-lt"/>
              <a:ea typeface="+mn-ea"/>
              <a:cs typeface="+mn-cs"/>
            </a:rPr>
            <a:t>28</a:t>
          </a:r>
          <a:r>
            <a:rPr lang="ja-JP" altLang="ja-JP" sz="1000" b="0" i="0" baseline="0">
              <a:solidFill>
                <a:schemeClr val="dk1"/>
              </a:solidFill>
              <a:effectLst/>
              <a:latin typeface="+mn-lt"/>
              <a:ea typeface="+mn-ea"/>
              <a:cs typeface="+mn-cs"/>
            </a:rPr>
            <a:t>年度はその範囲内の</a:t>
          </a:r>
          <a:r>
            <a:rPr lang="en-US" altLang="ja-JP" sz="1000" b="0" i="0" baseline="0">
              <a:solidFill>
                <a:schemeClr val="dk1"/>
              </a:solidFill>
              <a:effectLst/>
              <a:latin typeface="+mn-lt"/>
              <a:ea typeface="+mn-ea"/>
              <a:cs typeface="+mn-cs"/>
            </a:rPr>
            <a:t>4.47</a:t>
          </a:r>
          <a:r>
            <a:rPr lang="ja-JP" altLang="ja-JP" sz="1000" b="0" i="0" baseline="0">
              <a:solidFill>
                <a:schemeClr val="dk1"/>
              </a:solidFill>
              <a:effectLst/>
              <a:latin typeface="+mn-lt"/>
              <a:ea typeface="+mn-ea"/>
              <a:cs typeface="+mn-cs"/>
            </a:rPr>
            <a:t>％となっており、概ね適正な値となっている。</a:t>
          </a:r>
          <a:endParaRPr lang="en-US" altLang="ja-JP" sz="10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000" b="0" i="0" baseline="0">
              <a:solidFill>
                <a:schemeClr val="dk1"/>
              </a:solidFill>
              <a:effectLst/>
              <a:latin typeface="+mn-lt"/>
              <a:ea typeface="+mn-ea"/>
              <a:cs typeface="+mn-cs"/>
            </a:rPr>
            <a:t>実質単年度収支：実質単年度収支については、</a:t>
          </a:r>
          <a:r>
            <a:rPr lang="ja-JP" altLang="en-US" sz="1000" b="0" i="0" baseline="0">
              <a:solidFill>
                <a:schemeClr val="dk1"/>
              </a:solidFill>
              <a:effectLst/>
              <a:latin typeface="+mn-lt"/>
              <a:ea typeface="+mn-ea"/>
              <a:cs typeface="+mn-cs"/>
            </a:rPr>
            <a:t>４</a:t>
          </a:r>
          <a:r>
            <a:rPr lang="ja-JP" altLang="ja-JP" sz="1000" b="0" i="0" baseline="0">
              <a:solidFill>
                <a:schemeClr val="dk1"/>
              </a:solidFill>
              <a:effectLst/>
              <a:latin typeface="+mn-lt"/>
              <a:ea typeface="+mn-ea"/>
              <a:cs typeface="+mn-cs"/>
            </a:rPr>
            <a:t>年連続の赤字となっている。近年、防災及び耐震化対策等関連の大規模事業が重なっていることや扶助費が依然として増嵩していることなどが要因となっているが、今後も引き続き</a:t>
          </a:r>
          <a:r>
            <a:rPr lang="ja-JP" altLang="en-US" sz="1000" b="0" i="0" baseline="0">
              <a:solidFill>
                <a:schemeClr val="dk1"/>
              </a:solidFill>
              <a:effectLst/>
              <a:latin typeface="+mn-lt"/>
              <a:ea typeface="+mn-ea"/>
              <a:cs typeface="+mn-cs"/>
            </a:rPr>
            <a:t>、</a:t>
          </a:r>
          <a:r>
            <a:rPr lang="ja-JP" altLang="ja-JP" sz="1000" b="0" i="0" baseline="0">
              <a:solidFill>
                <a:schemeClr val="dk1"/>
              </a:solidFill>
              <a:effectLst/>
              <a:latin typeface="+mn-lt"/>
              <a:ea typeface="+mn-ea"/>
              <a:cs typeface="+mn-cs"/>
            </a:rPr>
            <a:t>財政計画</a:t>
          </a:r>
          <a:r>
            <a:rPr lang="ja-JP" altLang="en-US" sz="1000" b="0" i="0" baseline="0">
              <a:solidFill>
                <a:schemeClr val="dk1"/>
              </a:solidFill>
              <a:effectLst/>
              <a:latin typeface="+mn-lt"/>
              <a:ea typeface="+mn-ea"/>
              <a:cs typeface="+mn-cs"/>
            </a:rPr>
            <a:t>や行政改革大綱</a:t>
          </a:r>
          <a:r>
            <a:rPr lang="ja-JP" altLang="ja-JP" sz="1000" b="0" i="0" baseline="0">
              <a:solidFill>
                <a:schemeClr val="dk1"/>
              </a:solidFill>
              <a:effectLst/>
              <a:latin typeface="+mn-lt"/>
              <a:ea typeface="+mn-ea"/>
              <a:cs typeface="+mn-cs"/>
            </a:rPr>
            <a:t>等に基づき、適正な財政運営に努める</a:t>
          </a:r>
          <a:r>
            <a:rPr lang="ja-JP" altLang="en-US" sz="1000" b="0" i="0" baseline="0">
              <a:solidFill>
                <a:schemeClr val="dk1"/>
              </a:solidFill>
              <a:effectLst/>
              <a:latin typeface="+mn-lt"/>
              <a:ea typeface="+mn-ea"/>
              <a:cs typeface="+mn-cs"/>
            </a:rPr>
            <a:t>必要がある</a:t>
          </a:r>
          <a:r>
            <a:rPr lang="ja-JP" altLang="ja-JP" sz="1000" b="0" i="0" baseline="0">
              <a:solidFill>
                <a:schemeClr val="dk1"/>
              </a:solidFill>
              <a:effectLst/>
              <a:latin typeface="+mn-lt"/>
              <a:ea typeface="+mn-ea"/>
              <a:cs typeface="+mn-cs"/>
            </a:rPr>
            <a:t>。</a:t>
          </a:r>
          <a:endParaRPr lang="ja-JP" altLang="ja-JP" sz="1000">
            <a:effectLst/>
          </a:endParaRPr>
        </a:p>
        <a:p>
          <a:pPr marL="0" marR="0" indent="0" defTabSz="914400" rtl="0" eaLnBrk="1" fontAlgn="auto" latinLnBrk="0" hangingPunct="1">
            <a:lnSpc>
              <a:spcPct val="100000"/>
            </a:lnSpc>
            <a:spcBef>
              <a:spcPts val="0"/>
            </a:spcBef>
            <a:spcAft>
              <a:spcPts val="0"/>
            </a:spcAft>
            <a:buClrTx/>
            <a:buSzTx/>
            <a:buFontTx/>
            <a:buNone/>
            <a:tabLst/>
            <a:defRPr/>
          </a:pPr>
          <a:endParaRPr lang="ja-JP" altLang="ja-JP" sz="1000">
            <a:effectLst/>
          </a:endParaRPr>
        </a:p>
        <a:p>
          <a:endParaRPr kumimoji="1" lang="ja-JP" altLang="en-US"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鹿児島県日置市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連結実質赤字比率については、全ての会計において黒字で推移しているが、一般会計から特別会計への繰出金は高い水準で推移している。一般会計も</a:t>
          </a:r>
          <a:r>
            <a:rPr kumimoji="1" lang="ja-JP" altLang="ja-JP" sz="1300">
              <a:solidFill>
                <a:schemeClr val="dk1"/>
              </a:solidFill>
              <a:effectLst/>
              <a:latin typeface="+mn-lt"/>
              <a:ea typeface="+mn-ea"/>
              <a:cs typeface="+mn-cs"/>
            </a:rPr>
            <a:t>普通交付税が合併算定替から一本算定への激変緩和措置期間</a:t>
          </a:r>
          <a:r>
            <a:rPr kumimoji="1" lang="ja-JP" altLang="en-US" sz="1300">
              <a:solidFill>
                <a:schemeClr val="dk1"/>
              </a:solidFill>
              <a:effectLst/>
              <a:latin typeface="+mn-lt"/>
              <a:ea typeface="+mn-ea"/>
              <a:cs typeface="+mn-cs"/>
            </a:rPr>
            <a:t>（段階的縮減）に入っていることなどから、厳しい財政状況が予想される。</a:t>
          </a:r>
          <a:endParaRPr kumimoji="1" lang="en-US" altLang="ja-JP" sz="130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その中で、水道事業会計及び公共下水道事業特別会計、健康交流館事業特別会計等においては、今後、施設の老朽化等への対応が一層重要となっている。</a:t>
          </a:r>
          <a:r>
            <a:rPr lang="ja-JP" altLang="ja-JP" sz="1300">
              <a:solidFill>
                <a:schemeClr val="dk1"/>
              </a:solidFill>
              <a:effectLst/>
              <a:latin typeface="+mn-lt"/>
              <a:ea typeface="+mn-ea"/>
              <a:cs typeface="+mn-cs"/>
            </a:rPr>
            <a:t>また、国民健康保険特別会計及び介護保険特別会計等においては、高齢化の</a:t>
          </a:r>
          <a:r>
            <a:rPr lang="ja-JP" altLang="en-US" sz="1300">
              <a:solidFill>
                <a:schemeClr val="dk1"/>
              </a:solidFill>
              <a:effectLst/>
              <a:latin typeface="+mn-lt"/>
              <a:ea typeface="+mn-ea"/>
              <a:cs typeface="+mn-cs"/>
            </a:rPr>
            <a:t>進行</a:t>
          </a:r>
          <a:r>
            <a:rPr lang="ja-JP" altLang="ja-JP" sz="1300">
              <a:solidFill>
                <a:schemeClr val="dk1"/>
              </a:solidFill>
              <a:effectLst/>
              <a:latin typeface="+mn-lt"/>
              <a:ea typeface="+mn-ea"/>
              <a:cs typeface="+mn-cs"/>
            </a:rPr>
            <a:t>や医療技術の高度化等に伴う医療費</a:t>
          </a:r>
          <a:r>
            <a:rPr lang="ja-JP" altLang="en-US" sz="1300">
              <a:solidFill>
                <a:schemeClr val="dk1"/>
              </a:solidFill>
              <a:effectLst/>
              <a:latin typeface="+mn-lt"/>
              <a:ea typeface="+mn-ea"/>
              <a:cs typeface="+mn-cs"/>
            </a:rPr>
            <a:t>、</a:t>
          </a:r>
          <a:r>
            <a:rPr lang="ja-JP" altLang="ja-JP" sz="1300">
              <a:solidFill>
                <a:schemeClr val="dk1"/>
              </a:solidFill>
              <a:effectLst/>
              <a:latin typeface="+mn-lt"/>
              <a:ea typeface="+mn-ea"/>
              <a:cs typeface="+mn-cs"/>
            </a:rPr>
            <a:t>サービス給付費等の増加が一層見込まれるところである。</a:t>
          </a:r>
          <a:endParaRPr lang="en-US" altLang="ja-JP" sz="130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mn-lt"/>
              <a:ea typeface="+mn-ea"/>
              <a:cs typeface="+mn-cs"/>
            </a:rPr>
            <a:t>そのため、</a:t>
          </a:r>
          <a:r>
            <a:rPr lang="ja-JP" altLang="ja-JP" sz="1300">
              <a:solidFill>
                <a:schemeClr val="dk1"/>
              </a:solidFill>
              <a:effectLst/>
              <a:latin typeface="+mn-lt"/>
              <a:ea typeface="+mn-ea"/>
              <a:cs typeface="+mn-cs"/>
            </a:rPr>
            <a:t>今後においても、黒字決算（適正な値）で推移するよう</a:t>
          </a:r>
          <a:r>
            <a:rPr lang="ja-JP" altLang="en-US" sz="1300">
              <a:solidFill>
                <a:schemeClr val="dk1"/>
              </a:solidFill>
              <a:effectLst/>
              <a:latin typeface="+mn-lt"/>
              <a:ea typeface="+mn-ea"/>
              <a:cs typeface="+mn-cs"/>
            </a:rPr>
            <a:t>、</a:t>
          </a:r>
          <a:r>
            <a:rPr lang="ja-JP" altLang="ja-JP" sz="1300">
              <a:solidFill>
                <a:schemeClr val="dk1"/>
              </a:solidFill>
              <a:effectLst/>
              <a:latin typeface="+mn-lt"/>
              <a:ea typeface="+mn-ea"/>
              <a:cs typeface="+mn-cs"/>
            </a:rPr>
            <a:t>各会計において、</a:t>
          </a:r>
          <a:r>
            <a:rPr lang="ja-JP" altLang="en-US" sz="1300">
              <a:solidFill>
                <a:schemeClr val="dk1"/>
              </a:solidFill>
              <a:effectLst/>
              <a:latin typeface="+mn-lt"/>
              <a:ea typeface="+mn-ea"/>
              <a:cs typeface="+mn-cs"/>
            </a:rPr>
            <a:t>合理化及び効率化、経費抑制・削減等に向けた取組を推進し、安定的な財政運営に努める必要がある。</a:t>
          </a:r>
          <a:endParaRPr lang="ja-JP" altLang="ja-JP" sz="1300">
            <a:effectLst/>
          </a:endParaRPr>
        </a:p>
        <a:p>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鹿児島県日置市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地方債の元利償還金については、高い水準で推移しているものの、近年の地方債発行の抑制及び低金利の影響等により年々減少し、</a:t>
          </a:r>
          <a:r>
            <a:rPr kumimoji="1" lang="ja-JP" altLang="ja-JP" sz="1300">
              <a:solidFill>
                <a:schemeClr val="dk1"/>
              </a:solidFill>
              <a:effectLst/>
              <a:latin typeface="+mn-lt"/>
              <a:ea typeface="+mn-ea"/>
              <a:cs typeface="+mn-cs"/>
            </a:rPr>
            <a:t>また、公営企業債の元利償還金に対する繰入金も</a:t>
          </a:r>
          <a:r>
            <a:rPr kumimoji="1" lang="ja-JP" altLang="en-US" sz="1300">
              <a:solidFill>
                <a:schemeClr val="dk1"/>
              </a:solidFill>
              <a:effectLst/>
              <a:latin typeface="+mn-lt"/>
              <a:ea typeface="+mn-ea"/>
              <a:cs typeface="+mn-cs"/>
            </a:rPr>
            <a:t>減少</a:t>
          </a:r>
          <a:r>
            <a:rPr kumimoji="1" lang="ja-JP" altLang="en-US" sz="1300">
              <a:latin typeface="ＭＳ ゴシック" pitchFamily="49" charset="-128"/>
              <a:ea typeface="ＭＳ ゴシック" pitchFamily="49" charset="-128"/>
            </a:rPr>
            <a:t>している。そのため、実質公債費比率の分子全体としても、年々減少傾向で推移している。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今後も</a:t>
          </a:r>
          <a:r>
            <a:rPr lang="ja-JP" altLang="ja-JP" sz="1300" b="0" i="0" baseline="0">
              <a:solidFill>
                <a:schemeClr val="dk1"/>
              </a:solidFill>
              <a:effectLst/>
              <a:latin typeface="+mn-lt"/>
              <a:ea typeface="+mn-ea"/>
              <a:cs typeface="+mn-cs"/>
            </a:rPr>
            <a:t>地方債の発行については、財政計画等に基づき、</a:t>
          </a:r>
          <a:r>
            <a:rPr kumimoji="1" lang="ja-JP" altLang="ja-JP" sz="1300">
              <a:solidFill>
                <a:schemeClr val="dk1"/>
              </a:solidFill>
              <a:effectLst/>
              <a:latin typeface="+mn-lt"/>
              <a:ea typeface="+mn-ea"/>
              <a:cs typeface="+mn-cs"/>
            </a:rPr>
            <a:t>緊急性や重要性のある事業を選択した上で必要最小限にとどめるなど、計画的な地方債管理に努める。</a:t>
          </a:r>
          <a:r>
            <a:rPr kumimoji="1" lang="ja-JP" altLang="en-US" sz="1300">
              <a:solidFill>
                <a:schemeClr val="dk1"/>
              </a:solidFill>
              <a:effectLst/>
              <a:latin typeface="+mn-lt"/>
              <a:ea typeface="+mn-ea"/>
              <a:cs typeface="+mn-cs"/>
            </a:rPr>
            <a:t>また、その地方債についても、</a:t>
          </a:r>
          <a:r>
            <a:rPr lang="ja-JP" altLang="ja-JP" sz="1300" b="0" i="0" baseline="0">
              <a:solidFill>
                <a:schemeClr val="dk1"/>
              </a:solidFill>
              <a:effectLst/>
              <a:latin typeface="+mn-lt"/>
              <a:ea typeface="+mn-ea"/>
              <a:cs typeface="+mn-cs"/>
            </a:rPr>
            <a:t>過疎対策事業債や辺地対策事業債、合併特例債などの交付税措置のある（高い）有利な地方債を活用し、実質公債費比率の減少</a:t>
          </a:r>
          <a:r>
            <a:rPr lang="ja-JP" altLang="en-US" sz="1300" b="0" i="0" baseline="0">
              <a:solidFill>
                <a:schemeClr val="dk1"/>
              </a:solidFill>
              <a:effectLst/>
              <a:latin typeface="+mn-lt"/>
              <a:ea typeface="+mn-ea"/>
              <a:cs typeface="+mn-cs"/>
            </a:rPr>
            <a:t>に努める</a:t>
          </a:r>
          <a:r>
            <a:rPr lang="ja-JP" altLang="ja-JP" sz="1300" b="0" i="0" baseline="0">
              <a:solidFill>
                <a:schemeClr val="dk1"/>
              </a:solidFill>
              <a:effectLst/>
              <a:latin typeface="+mn-lt"/>
              <a:ea typeface="+mn-ea"/>
              <a:cs typeface="+mn-cs"/>
            </a:rPr>
            <a:t>。</a:t>
          </a:r>
          <a:endParaRPr lang="ja-JP" altLang="ja-JP" sz="1300">
            <a:effectLst/>
          </a:endParaRPr>
        </a:p>
        <a:p>
          <a:pPr marL="0" marR="0" indent="0" defTabSz="914400" rtl="0" eaLnBrk="1" fontAlgn="auto" latinLnBrk="0" hangingPunct="1">
            <a:lnSpc>
              <a:spcPct val="100000"/>
            </a:lnSpc>
            <a:spcBef>
              <a:spcPts val="0"/>
            </a:spcBef>
            <a:spcAft>
              <a:spcPts val="0"/>
            </a:spcAft>
            <a:buClrTx/>
            <a:buSzTx/>
            <a:buFontTx/>
            <a:buNone/>
            <a:tabLst/>
            <a:defRPr/>
          </a:pPr>
          <a:endParaRPr lang="ja-JP" altLang="ja-JP" sz="1300">
            <a:effectLst/>
          </a:endParaRPr>
        </a:p>
        <a:p>
          <a:endParaRPr kumimoji="1" lang="ja-JP" altLang="en-US" sz="13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鹿児島県日置市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前年度と比較し</a:t>
          </a:r>
          <a:r>
            <a:rPr kumimoji="1" lang="ja-JP" altLang="en-US" sz="1300">
              <a:solidFill>
                <a:schemeClr val="dk1"/>
              </a:solidFill>
              <a:effectLst/>
              <a:latin typeface="+mn-lt"/>
              <a:ea typeface="+mn-ea"/>
              <a:cs typeface="+mn-cs"/>
            </a:rPr>
            <a:t>て、</a:t>
          </a:r>
          <a:r>
            <a:rPr kumimoji="1" lang="ja-JP" altLang="ja-JP" sz="1300">
              <a:solidFill>
                <a:schemeClr val="dk1"/>
              </a:solidFill>
              <a:effectLst/>
              <a:latin typeface="+mn-lt"/>
              <a:ea typeface="+mn-ea"/>
              <a:cs typeface="+mn-cs"/>
            </a:rPr>
            <a:t>公営企業債等繰入見込額</a:t>
          </a:r>
          <a:r>
            <a:rPr kumimoji="0" lang="ja-JP" altLang="en-US" sz="1300">
              <a:solidFill>
                <a:schemeClr val="dk1"/>
              </a:solidFill>
              <a:effectLst/>
              <a:latin typeface="+mn-lt"/>
              <a:ea typeface="+mn-ea"/>
              <a:cs typeface="+mn-cs"/>
            </a:rPr>
            <a:t>は減少し、また、</a:t>
          </a:r>
          <a:r>
            <a:rPr kumimoji="1" lang="ja-JP" altLang="en-US" sz="1300">
              <a:latin typeface="ＭＳ ゴシック" pitchFamily="49" charset="-128"/>
              <a:ea typeface="ＭＳ ゴシック" pitchFamily="49" charset="-128"/>
            </a:rPr>
            <a:t>有利な地方債の活用等により基準財政需要額算入見込額については増加している。一方で、</a:t>
          </a:r>
          <a:r>
            <a:rPr kumimoji="1" lang="ja-JP" altLang="ja-JP" sz="1300">
              <a:solidFill>
                <a:schemeClr val="dk1"/>
              </a:solidFill>
              <a:effectLst/>
              <a:latin typeface="+mn-lt"/>
              <a:ea typeface="+mn-ea"/>
              <a:cs typeface="+mn-cs"/>
            </a:rPr>
            <a:t>大規模事業が重なっていることや普通交付税が合併算定替から一本算定への激変緩和措置期間と</a:t>
          </a:r>
          <a:r>
            <a:rPr kumimoji="1" lang="ja-JP" altLang="en-US" sz="1300">
              <a:solidFill>
                <a:schemeClr val="dk1"/>
              </a:solidFill>
              <a:effectLst/>
              <a:latin typeface="+mn-lt"/>
              <a:ea typeface="+mn-ea"/>
              <a:cs typeface="+mn-cs"/>
            </a:rPr>
            <a:t>なった</a:t>
          </a:r>
          <a:r>
            <a:rPr kumimoji="1" lang="ja-JP" altLang="ja-JP" sz="1300">
              <a:solidFill>
                <a:schemeClr val="dk1"/>
              </a:solidFill>
              <a:effectLst/>
              <a:latin typeface="+mn-lt"/>
              <a:ea typeface="+mn-ea"/>
              <a:cs typeface="+mn-cs"/>
            </a:rPr>
            <a:t>ことなどから、</a:t>
          </a:r>
          <a:r>
            <a:rPr kumimoji="1" lang="ja-JP" altLang="en-US" sz="1300">
              <a:solidFill>
                <a:schemeClr val="dk1"/>
              </a:solidFill>
              <a:effectLst/>
              <a:latin typeface="+mn-lt"/>
              <a:ea typeface="+mn-ea"/>
              <a:cs typeface="+mn-cs"/>
            </a:rPr>
            <a:t>一般会計等に係る地方債の現在高は増加し、財政調整基金等の充当可能基金は減少している。その結果、</a:t>
          </a:r>
          <a:r>
            <a:rPr kumimoji="1" lang="ja-JP" altLang="ja-JP" sz="1300">
              <a:solidFill>
                <a:schemeClr val="dk1"/>
              </a:solidFill>
              <a:effectLst/>
              <a:latin typeface="+mn-lt"/>
              <a:ea typeface="+mn-ea"/>
              <a:cs typeface="+mn-cs"/>
            </a:rPr>
            <a:t>将来負担比率</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分子</a:t>
          </a:r>
          <a:r>
            <a:rPr kumimoji="1" lang="ja-JP" altLang="en-US" sz="1300">
              <a:solidFill>
                <a:schemeClr val="dk1"/>
              </a:solidFill>
              <a:effectLst/>
              <a:latin typeface="+mn-lt"/>
              <a:ea typeface="+mn-ea"/>
              <a:cs typeface="+mn-cs"/>
            </a:rPr>
            <a:t>全体としては、平成</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年度以前よりは下回っているものの、前年度よりは</a:t>
          </a:r>
          <a:r>
            <a:rPr kumimoji="1" lang="en-US" altLang="ja-JP" sz="1300">
              <a:solidFill>
                <a:schemeClr val="dk1"/>
              </a:solidFill>
              <a:effectLst/>
              <a:latin typeface="+mn-lt"/>
              <a:ea typeface="+mn-ea"/>
              <a:cs typeface="+mn-cs"/>
            </a:rPr>
            <a:t>460</a:t>
          </a:r>
          <a:r>
            <a:rPr kumimoji="1" lang="ja-JP" altLang="en-US" sz="1300">
              <a:solidFill>
                <a:schemeClr val="dk1"/>
              </a:solidFill>
              <a:effectLst/>
              <a:latin typeface="+mn-lt"/>
              <a:ea typeface="+mn-ea"/>
              <a:cs typeface="+mn-cs"/>
            </a:rPr>
            <a:t>百万円増加している。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今後においても、</a:t>
          </a:r>
          <a:r>
            <a:rPr kumimoji="1" lang="ja-JP" altLang="ja-JP" sz="1300">
              <a:solidFill>
                <a:schemeClr val="dk1"/>
              </a:solidFill>
              <a:effectLst/>
              <a:latin typeface="+mn-lt"/>
              <a:ea typeface="+mn-ea"/>
              <a:cs typeface="+mn-cs"/>
            </a:rPr>
            <a:t>将来世代に過度な負担を残さないよう、</a:t>
          </a:r>
          <a:r>
            <a:rPr lang="ja-JP" altLang="ja-JP" sz="1300" b="0" i="0" baseline="0">
              <a:solidFill>
                <a:schemeClr val="dk1"/>
              </a:solidFill>
              <a:effectLst/>
              <a:latin typeface="+mn-lt"/>
              <a:ea typeface="+mn-ea"/>
              <a:cs typeface="+mn-cs"/>
            </a:rPr>
            <a:t>地方債の発行については、財政計画等に基づき、</a:t>
          </a:r>
          <a:r>
            <a:rPr kumimoji="1" lang="ja-JP" altLang="ja-JP" sz="1300">
              <a:solidFill>
                <a:schemeClr val="dk1"/>
              </a:solidFill>
              <a:effectLst/>
              <a:latin typeface="+mn-lt"/>
              <a:ea typeface="+mn-ea"/>
              <a:cs typeface="+mn-cs"/>
            </a:rPr>
            <a:t>緊急性や重要性のある事業を選択した上で必要最小限にとどめるなど、計画的な地方債管理に努める</a:t>
          </a:r>
          <a:r>
            <a:rPr kumimoji="1" lang="ja-JP" altLang="en-US" sz="1300">
              <a:solidFill>
                <a:schemeClr val="dk1"/>
              </a:solidFill>
              <a:effectLst/>
              <a:latin typeface="+mn-lt"/>
              <a:ea typeface="+mn-ea"/>
              <a:cs typeface="+mn-cs"/>
            </a:rPr>
            <a:t>とともに</a:t>
          </a:r>
          <a:r>
            <a:rPr kumimoji="1" lang="ja-JP" altLang="ja-JP" sz="1300">
              <a:solidFill>
                <a:schemeClr val="dk1"/>
              </a:solidFill>
              <a:effectLst/>
              <a:latin typeface="+mn-lt"/>
              <a:ea typeface="+mn-ea"/>
              <a:cs typeface="+mn-cs"/>
            </a:rPr>
            <a:t>、その地方債について</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交付税措置のある（高い）有利な地方債</a:t>
          </a:r>
          <a:r>
            <a:rPr lang="ja-JP" altLang="en-US" sz="1300" b="0" i="0" baseline="0">
              <a:solidFill>
                <a:schemeClr val="dk1"/>
              </a:solidFill>
              <a:effectLst/>
              <a:latin typeface="+mn-lt"/>
              <a:ea typeface="+mn-ea"/>
              <a:cs typeface="+mn-cs"/>
            </a:rPr>
            <a:t>の</a:t>
          </a:r>
          <a:r>
            <a:rPr lang="ja-JP" altLang="ja-JP" sz="1300" b="0" i="0" baseline="0">
              <a:solidFill>
                <a:schemeClr val="dk1"/>
              </a:solidFill>
              <a:effectLst/>
              <a:latin typeface="+mn-lt"/>
              <a:ea typeface="+mn-ea"/>
              <a:cs typeface="+mn-cs"/>
            </a:rPr>
            <a:t>活用</a:t>
          </a:r>
          <a:r>
            <a:rPr lang="ja-JP" altLang="en-US" sz="1300" b="0" i="0" baseline="0">
              <a:solidFill>
                <a:schemeClr val="dk1"/>
              </a:solidFill>
              <a:effectLst/>
              <a:latin typeface="+mn-lt"/>
              <a:ea typeface="+mn-ea"/>
              <a:cs typeface="+mn-cs"/>
            </a:rPr>
            <a:t>を図る。また、これまで行ってきた歳入・歳出改革の努力も決して緩めることなく、引き続き徹底した行財政改革を推進する。</a:t>
          </a:r>
          <a:endParaRPr kumimoji="1" lang="en-US" altLang="ja-JP" sz="1300">
            <a:solidFill>
              <a:schemeClr val="dk1"/>
            </a:solidFill>
            <a:effectLst/>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鹿児島県日置市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49,858
49,670
253.01
27,654,447
26,523,505
655,039
14,641,838
30,016,266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22.2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年度の有形固定資産減価償却率については、類似団体の平均と比較すると</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ポイント上回っている。本市の公共施設等については、昭和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年から平成</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年頃までの期間に整備された施設が多く、昭和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年代に整備した施設については</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年以上を経過しており、今後さらに老朽化対策が必要となっている。その中で、平成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年３月に策定した公共施設等総合管理計画において、保有総量の縮小や長寿命化の推進、施設管理の効率化を基本方針として掲げており、今後、本計画に基づく取組を推進する必要がある。</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35772</xdr:rowOff>
    </xdr:from>
    <xdr:to>
      <xdr:col>3</xdr:col>
      <xdr:colOff>1170940</xdr:colOff>
      <xdr:row>34</xdr:row>
      <xdr:rowOff>95038</xdr:rowOff>
    </xdr:to>
    <xdr:cxnSp macro="">
      <xdr:nvCxnSpPr>
        <xdr:cNvPr id="64" name="直線コネクタ 63"/>
        <xdr:cNvCxnSpPr/>
      </xdr:nvCxnSpPr>
      <xdr:spPr>
        <a:xfrm flipV="1">
          <a:off x="4760595" y="5445972"/>
          <a:ext cx="1270" cy="1259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98865</xdr:rowOff>
    </xdr:from>
    <xdr:ext cx="405111" cy="259045"/>
    <xdr:sp macro="" textlink="">
      <xdr:nvSpPr>
        <xdr:cNvPr id="65" name="有形固定資産減価償却率最小値テキスト"/>
        <xdr:cNvSpPr txBox="1"/>
      </xdr:nvSpPr>
      <xdr:spPr>
        <a:xfrm>
          <a:off x="4813300" y="670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3</xdr:col>
      <xdr:colOff>1082675</xdr:colOff>
      <xdr:row>34</xdr:row>
      <xdr:rowOff>95038</xdr:rowOff>
    </xdr:from>
    <xdr:to>
      <xdr:col>3</xdr:col>
      <xdr:colOff>1260475</xdr:colOff>
      <xdr:row>34</xdr:row>
      <xdr:rowOff>95038</xdr:rowOff>
    </xdr:to>
    <xdr:cxnSp macro="">
      <xdr:nvCxnSpPr>
        <xdr:cNvPr id="66" name="直線コネクタ 65"/>
        <xdr:cNvCxnSpPr/>
      </xdr:nvCxnSpPr>
      <xdr:spPr>
        <a:xfrm>
          <a:off x="4673600" y="670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153899</xdr:rowOff>
    </xdr:from>
    <xdr:ext cx="405111" cy="259045"/>
    <xdr:sp macro="" textlink="">
      <xdr:nvSpPr>
        <xdr:cNvPr id="67" name="有形固定資産減価償却率最大値テキスト"/>
        <xdr:cNvSpPr txBox="1"/>
      </xdr:nvSpPr>
      <xdr:spPr>
        <a:xfrm>
          <a:off x="4813300" y="522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3</xdr:col>
      <xdr:colOff>1082675</xdr:colOff>
      <xdr:row>27</xdr:row>
      <xdr:rowOff>35772</xdr:rowOff>
    </xdr:from>
    <xdr:to>
      <xdr:col>3</xdr:col>
      <xdr:colOff>1260475</xdr:colOff>
      <xdr:row>27</xdr:row>
      <xdr:rowOff>35772</xdr:rowOff>
    </xdr:to>
    <xdr:cxnSp macro="">
      <xdr:nvCxnSpPr>
        <xdr:cNvPr id="68" name="直線コネクタ 67"/>
        <xdr:cNvCxnSpPr/>
      </xdr:nvCxnSpPr>
      <xdr:spPr>
        <a:xfrm>
          <a:off x="4673600" y="544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157920</xdr:rowOff>
    </xdr:from>
    <xdr:ext cx="405111" cy="259045"/>
    <xdr:sp macro="" textlink="">
      <xdr:nvSpPr>
        <xdr:cNvPr id="69" name="有形固定資産減価償却率平均値テキスト"/>
        <xdr:cNvSpPr txBox="1"/>
      </xdr:nvSpPr>
      <xdr:spPr>
        <a:xfrm>
          <a:off x="4813300" y="60824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8043</xdr:rowOff>
    </xdr:from>
    <xdr:to>
      <xdr:col>3</xdr:col>
      <xdr:colOff>1222375</xdr:colOff>
      <xdr:row>31</xdr:row>
      <xdr:rowOff>109643</xdr:rowOff>
    </xdr:to>
    <xdr:sp macro="" textlink="">
      <xdr:nvSpPr>
        <xdr:cNvPr id="70" name="フローチャート : 判断 69"/>
        <xdr:cNvSpPr/>
      </xdr:nvSpPr>
      <xdr:spPr>
        <a:xfrm>
          <a:off x="4711700" y="610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15240</xdr:rowOff>
    </xdr:from>
    <xdr:to>
      <xdr:col>3</xdr:col>
      <xdr:colOff>511175</xdr:colOff>
      <xdr:row>31</xdr:row>
      <xdr:rowOff>116840</xdr:rowOff>
    </xdr:to>
    <xdr:sp macro="" textlink="">
      <xdr:nvSpPr>
        <xdr:cNvPr id="71" name="フローチャート : 判断 70"/>
        <xdr:cNvSpPr/>
      </xdr:nvSpPr>
      <xdr:spPr>
        <a:xfrm>
          <a:off x="4000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30</xdr:row>
      <xdr:rowOff>96732</xdr:rowOff>
    </xdr:from>
    <xdr:to>
      <xdr:col>3</xdr:col>
      <xdr:colOff>511175</xdr:colOff>
      <xdr:row>31</xdr:row>
      <xdr:rowOff>26882</xdr:rowOff>
    </xdr:to>
    <xdr:sp macro="" textlink="">
      <xdr:nvSpPr>
        <xdr:cNvPr id="77" name="円/楕円 76"/>
        <xdr:cNvSpPr/>
      </xdr:nvSpPr>
      <xdr:spPr>
        <a:xfrm>
          <a:off x="4000500" y="602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107967</xdr:rowOff>
    </xdr:from>
    <xdr:ext cx="405111" cy="259045"/>
    <xdr:sp macro="" textlink="">
      <xdr:nvSpPr>
        <xdr:cNvPr id="78" name="n_1aveValue有形固定資産減価償却率"/>
        <xdr:cNvSpPr txBox="1"/>
      </xdr:nvSpPr>
      <xdr:spPr>
        <a:xfrm>
          <a:off x="3836043"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3</xdr:col>
      <xdr:colOff>245118</xdr:colOff>
      <xdr:row>29</xdr:row>
      <xdr:rowOff>43409</xdr:rowOff>
    </xdr:from>
    <xdr:ext cx="405111" cy="259045"/>
    <xdr:sp macro="" textlink="">
      <xdr:nvSpPr>
        <xdr:cNvPr id="79" name="n_1mainValue有形固定資産減価償却率"/>
        <xdr:cNvSpPr txBox="1"/>
      </xdr:nvSpPr>
      <xdr:spPr>
        <a:xfrm>
          <a:off x="3836043"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総務省で算出式を精査中であり，平成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年度より公表予定。</a:t>
          </a:r>
          <a:endParaRPr lang="ja-JP" altLang="ja-JP">
            <a:effectLst/>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鹿児島県日置市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49,858
49,670
253.01
27,654,447
26,523,505
655,039
14,641,838
30,016,266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22.2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76200</xdr:rowOff>
    </xdr:from>
    <xdr:to>
      <xdr:col>6</xdr:col>
      <xdr:colOff>510540</xdr:colOff>
      <xdr:row>41</xdr:row>
      <xdr:rowOff>32385</xdr:rowOff>
    </xdr:to>
    <xdr:cxnSp macro="">
      <xdr:nvCxnSpPr>
        <xdr:cNvPr id="57" name="直線コネクタ 56"/>
        <xdr:cNvCxnSpPr/>
      </xdr:nvCxnSpPr>
      <xdr:spPr>
        <a:xfrm flipV="1">
          <a:off x="4634865" y="573405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36212</xdr:rowOff>
    </xdr:from>
    <xdr:ext cx="405111" cy="259045"/>
    <xdr:sp macro="" textlink="">
      <xdr:nvSpPr>
        <xdr:cNvPr id="58" name="【道路】&#10;有形固定資産減価償却率最小値テキスト"/>
        <xdr:cNvSpPr txBox="1"/>
      </xdr:nvSpPr>
      <xdr:spPr>
        <a:xfrm>
          <a:off x="4724400" y="706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41</xdr:row>
      <xdr:rowOff>32385</xdr:rowOff>
    </xdr:from>
    <xdr:to>
      <xdr:col>6</xdr:col>
      <xdr:colOff>600075</xdr:colOff>
      <xdr:row>41</xdr:row>
      <xdr:rowOff>32385</xdr:rowOff>
    </xdr:to>
    <xdr:cxnSp macro="">
      <xdr:nvCxnSpPr>
        <xdr:cNvPr id="59" name="直線コネクタ 58"/>
        <xdr:cNvCxnSpPr/>
      </xdr:nvCxnSpPr>
      <xdr:spPr>
        <a:xfrm>
          <a:off x="4546600" y="706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22877</xdr:rowOff>
    </xdr:from>
    <xdr:ext cx="405111" cy="259045"/>
    <xdr:sp macro="" textlink="">
      <xdr:nvSpPr>
        <xdr:cNvPr id="60" name="【道路】&#10;有形固定資産減価償却率最大値テキスト"/>
        <xdr:cNvSpPr txBox="1"/>
      </xdr:nvSpPr>
      <xdr:spPr>
        <a:xfrm>
          <a:off x="47244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6</xdr:col>
      <xdr:colOff>422275</xdr:colOff>
      <xdr:row>33</xdr:row>
      <xdr:rowOff>76200</xdr:rowOff>
    </xdr:from>
    <xdr:to>
      <xdr:col>6</xdr:col>
      <xdr:colOff>600075</xdr:colOff>
      <xdr:row>33</xdr:row>
      <xdr:rowOff>76200</xdr:rowOff>
    </xdr:to>
    <xdr:cxnSp macro="">
      <xdr:nvCxnSpPr>
        <xdr:cNvPr id="61" name="直線コネクタ 60"/>
        <xdr:cNvCxnSpPr/>
      </xdr:nvCxnSpPr>
      <xdr:spPr>
        <a:xfrm>
          <a:off x="4546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91457</xdr:rowOff>
    </xdr:from>
    <xdr:ext cx="405111" cy="259045"/>
    <xdr:sp macro="" textlink="">
      <xdr:nvSpPr>
        <xdr:cNvPr id="62" name="【道路】&#10;有形固定資産減価償却率平均値テキスト"/>
        <xdr:cNvSpPr txBox="1"/>
      </xdr:nvSpPr>
      <xdr:spPr>
        <a:xfrm>
          <a:off x="4724400" y="643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113030</xdr:rowOff>
    </xdr:from>
    <xdr:to>
      <xdr:col>6</xdr:col>
      <xdr:colOff>561975</xdr:colOff>
      <xdr:row>38</xdr:row>
      <xdr:rowOff>43180</xdr:rowOff>
    </xdr:to>
    <xdr:sp macro="" textlink="">
      <xdr:nvSpPr>
        <xdr:cNvPr id="63" name="フローチャート : 判断 62"/>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21590</xdr:rowOff>
    </xdr:from>
    <xdr:to>
      <xdr:col>5</xdr:col>
      <xdr:colOff>409575</xdr:colOff>
      <xdr:row>38</xdr:row>
      <xdr:rowOff>123190</xdr:rowOff>
    </xdr:to>
    <xdr:sp macro="" textlink="">
      <xdr:nvSpPr>
        <xdr:cNvPr id="64" name="フローチャート : 判断 63"/>
        <xdr:cNvSpPr/>
      </xdr:nvSpPr>
      <xdr:spPr>
        <a:xfrm>
          <a:off x="3746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67310</xdr:rowOff>
    </xdr:from>
    <xdr:to>
      <xdr:col>5</xdr:col>
      <xdr:colOff>409575</xdr:colOff>
      <xdr:row>37</xdr:row>
      <xdr:rowOff>168910</xdr:rowOff>
    </xdr:to>
    <xdr:sp macro="" textlink="">
      <xdr:nvSpPr>
        <xdr:cNvPr id="70" name="円/楕円 69"/>
        <xdr:cNvSpPr/>
      </xdr:nvSpPr>
      <xdr:spPr>
        <a:xfrm>
          <a:off x="3746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114317</xdr:rowOff>
    </xdr:from>
    <xdr:ext cx="405111" cy="259045"/>
    <xdr:sp macro="" textlink="">
      <xdr:nvSpPr>
        <xdr:cNvPr id="71" name="n_1aveValue【道路】&#10;有形固定資産減価償却率"/>
        <xdr:cNvSpPr txBox="1"/>
      </xdr:nvSpPr>
      <xdr:spPr>
        <a:xfrm>
          <a:off x="3582043"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5</xdr:col>
      <xdr:colOff>143518</xdr:colOff>
      <xdr:row>36</xdr:row>
      <xdr:rowOff>13987</xdr:rowOff>
    </xdr:from>
    <xdr:ext cx="405111" cy="259045"/>
    <xdr:sp macro="" textlink="">
      <xdr:nvSpPr>
        <xdr:cNvPr id="72" name="n_1mainValue【道路】&#10;有形固定資産減価償却率"/>
        <xdr:cNvSpPr txBox="1"/>
      </xdr:nvSpPr>
      <xdr:spPr>
        <a:xfrm>
          <a:off x="3582043"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3" name="直線コネクタ 8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4" name="テキスト ボックス 8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5" name="直線コネクタ 8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6" name="テキスト ボックス 85"/>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7" name="直線コネクタ 8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8" name="テキスト ボックス 87"/>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9" name="直線コネクタ 8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0" name="テキスト ボックス 89"/>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2" name="テキスト ボックス 9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21336</xdr:rowOff>
    </xdr:from>
    <xdr:to>
      <xdr:col>15</xdr:col>
      <xdr:colOff>180340</xdr:colOff>
      <xdr:row>40</xdr:row>
      <xdr:rowOff>31440</xdr:rowOff>
    </xdr:to>
    <xdr:cxnSp macro="">
      <xdr:nvCxnSpPr>
        <xdr:cNvPr id="94" name="直線コネクタ 93"/>
        <xdr:cNvCxnSpPr/>
      </xdr:nvCxnSpPr>
      <xdr:spPr>
        <a:xfrm flipV="1">
          <a:off x="10476865" y="5850636"/>
          <a:ext cx="0" cy="1038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35267</xdr:rowOff>
    </xdr:from>
    <xdr:ext cx="469744" cy="259045"/>
    <xdr:sp macro="" textlink="">
      <xdr:nvSpPr>
        <xdr:cNvPr id="95" name="【道路】&#10;一人当たり延長最小値テキスト"/>
        <xdr:cNvSpPr txBox="1"/>
      </xdr:nvSpPr>
      <xdr:spPr>
        <a:xfrm>
          <a:off x="10566400" y="689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5.979</a:t>
          </a:r>
          <a:endParaRPr kumimoji="1" lang="ja-JP" altLang="en-US" sz="1000" b="1">
            <a:latin typeface="ＭＳ Ｐゴシック"/>
          </a:endParaRPr>
        </a:p>
      </xdr:txBody>
    </xdr:sp>
    <xdr:clientData/>
  </xdr:oneCellAnchor>
  <xdr:twoCellAnchor>
    <xdr:from>
      <xdr:col>15</xdr:col>
      <xdr:colOff>92075</xdr:colOff>
      <xdr:row>40</xdr:row>
      <xdr:rowOff>31440</xdr:rowOff>
    </xdr:from>
    <xdr:to>
      <xdr:col>15</xdr:col>
      <xdr:colOff>269875</xdr:colOff>
      <xdr:row>40</xdr:row>
      <xdr:rowOff>31440</xdr:rowOff>
    </xdr:to>
    <xdr:cxnSp macro="">
      <xdr:nvCxnSpPr>
        <xdr:cNvPr id="96" name="直線コネクタ 95"/>
        <xdr:cNvCxnSpPr/>
      </xdr:nvCxnSpPr>
      <xdr:spPr>
        <a:xfrm>
          <a:off x="10388600" y="6889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139463</xdr:rowOff>
    </xdr:from>
    <xdr:ext cx="534377" cy="259045"/>
    <xdr:sp macro="" textlink="">
      <xdr:nvSpPr>
        <xdr:cNvPr id="97" name="【道路】&#10;一人当たり延長最大値テキスト"/>
        <xdr:cNvSpPr txBox="1"/>
      </xdr:nvSpPr>
      <xdr:spPr>
        <a:xfrm>
          <a:off x="10566400" y="562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28.700</a:t>
          </a:r>
          <a:endParaRPr kumimoji="1" lang="ja-JP" altLang="en-US" sz="1000" b="1">
            <a:latin typeface="ＭＳ Ｐゴシック"/>
          </a:endParaRPr>
        </a:p>
      </xdr:txBody>
    </xdr:sp>
    <xdr:clientData/>
  </xdr:oneCellAnchor>
  <xdr:twoCellAnchor>
    <xdr:from>
      <xdr:col>15</xdr:col>
      <xdr:colOff>92075</xdr:colOff>
      <xdr:row>34</xdr:row>
      <xdr:rowOff>21336</xdr:rowOff>
    </xdr:from>
    <xdr:to>
      <xdr:col>15</xdr:col>
      <xdr:colOff>269875</xdr:colOff>
      <xdr:row>34</xdr:row>
      <xdr:rowOff>21336</xdr:rowOff>
    </xdr:to>
    <xdr:cxnSp macro="">
      <xdr:nvCxnSpPr>
        <xdr:cNvPr id="98" name="直線コネクタ 97"/>
        <xdr:cNvCxnSpPr/>
      </xdr:nvCxnSpPr>
      <xdr:spPr>
        <a:xfrm>
          <a:off x="10388600" y="585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11325</xdr:rowOff>
    </xdr:from>
    <xdr:ext cx="534377" cy="259045"/>
    <xdr:sp macro="" textlink="">
      <xdr:nvSpPr>
        <xdr:cNvPr id="99" name="【道路】&#10;一人当たり延長平均値テキスト"/>
        <xdr:cNvSpPr txBox="1"/>
      </xdr:nvSpPr>
      <xdr:spPr>
        <a:xfrm>
          <a:off x="10566400" y="6526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12.336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32898</xdr:rowOff>
    </xdr:from>
    <xdr:to>
      <xdr:col>15</xdr:col>
      <xdr:colOff>231775</xdr:colOff>
      <xdr:row>38</xdr:row>
      <xdr:rowOff>134498</xdr:rowOff>
    </xdr:to>
    <xdr:sp macro="" textlink="">
      <xdr:nvSpPr>
        <xdr:cNvPr id="100" name="フローチャート : 判断 99"/>
        <xdr:cNvSpPr/>
      </xdr:nvSpPr>
      <xdr:spPr>
        <a:xfrm>
          <a:off x="10426700" y="654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153188</xdr:rowOff>
    </xdr:from>
    <xdr:to>
      <xdr:col>14</xdr:col>
      <xdr:colOff>79375</xdr:colOff>
      <xdr:row>38</xdr:row>
      <xdr:rowOff>83338</xdr:rowOff>
    </xdr:to>
    <xdr:sp macro="" textlink="">
      <xdr:nvSpPr>
        <xdr:cNvPr id="101" name="フローチャート : 判断 100"/>
        <xdr:cNvSpPr/>
      </xdr:nvSpPr>
      <xdr:spPr>
        <a:xfrm>
          <a:off x="9588500" y="649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36</xdr:row>
      <xdr:rowOff>63942</xdr:rowOff>
    </xdr:from>
    <xdr:to>
      <xdr:col>14</xdr:col>
      <xdr:colOff>79375</xdr:colOff>
      <xdr:row>36</xdr:row>
      <xdr:rowOff>165542</xdr:rowOff>
    </xdr:to>
    <xdr:sp macro="" textlink="">
      <xdr:nvSpPr>
        <xdr:cNvPr id="107" name="円/楕円 106"/>
        <xdr:cNvSpPr/>
      </xdr:nvSpPr>
      <xdr:spPr>
        <a:xfrm>
          <a:off x="9588500" y="623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38</xdr:row>
      <xdr:rowOff>74465</xdr:rowOff>
    </xdr:from>
    <xdr:ext cx="534377" cy="259045"/>
    <xdr:sp macro="" textlink="">
      <xdr:nvSpPr>
        <xdr:cNvPr id="108" name="n_1aveValue【道路】&#10;一人当たり延長"/>
        <xdr:cNvSpPr txBox="1"/>
      </xdr:nvSpPr>
      <xdr:spPr>
        <a:xfrm>
          <a:off x="9359410" y="658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13.455</a:t>
          </a:r>
          <a:endParaRPr kumimoji="1" lang="ja-JP" altLang="en-US" sz="1000" b="1">
            <a:solidFill>
              <a:srgbClr val="000080"/>
            </a:solidFill>
            <a:latin typeface="ＭＳ Ｐゴシック"/>
          </a:endParaRPr>
        </a:p>
      </xdr:txBody>
    </xdr:sp>
    <xdr:clientData/>
  </xdr:oneCellAnchor>
  <xdr:oneCellAnchor>
    <xdr:from>
      <xdr:col>13</xdr:col>
      <xdr:colOff>434485</xdr:colOff>
      <xdr:row>35</xdr:row>
      <xdr:rowOff>10619</xdr:rowOff>
    </xdr:from>
    <xdr:ext cx="534377" cy="259045"/>
    <xdr:sp macro="" textlink="">
      <xdr:nvSpPr>
        <xdr:cNvPr id="109" name="n_1mainValue【道路】&#10;一人当たり延長"/>
        <xdr:cNvSpPr txBox="1"/>
      </xdr:nvSpPr>
      <xdr:spPr>
        <a:xfrm>
          <a:off x="9359410" y="601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19.157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1" name="直線コネクタ 12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2" name="テキスト ボックス 12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3" name="直線コネクタ 12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4" name="テキスト ボックス 12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5" name="直線コネクタ 12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6" name="テキスト ボックス 12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7" name="直線コネクタ 12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8" name="テキスト ボックス 12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0" name="テキスト ボックス 12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114300</xdr:rowOff>
    </xdr:from>
    <xdr:to>
      <xdr:col>6</xdr:col>
      <xdr:colOff>510540</xdr:colOff>
      <xdr:row>62</xdr:row>
      <xdr:rowOff>109728</xdr:rowOff>
    </xdr:to>
    <xdr:cxnSp macro="">
      <xdr:nvCxnSpPr>
        <xdr:cNvPr id="132" name="直線コネクタ 131"/>
        <xdr:cNvCxnSpPr/>
      </xdr:nvCxnSpPr>
      <xdr:spPr>
        <a:xfrm flipV="1">
          <a:off x="4634865" y="97155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113555</xdr:rowOff>
    </xdr:from>
    <xdr:ext cx="405111" cy="259045"/>
    <xdr:sp macro="" textlink="">
      <xdr:nvSpPr>
        <xdr:cNvPr id="133" name="【橋りょう・トンネル】&#10;有形固定資産減価償却率最小値テキスト"/>
        <xdr:cNvSpPr txBox="1"/>
      </xdr:nvSpPr>
      <xdr:spPr>
        <a:xfrm>
          <a:off x="4724400" y="1074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a:t>
          </a:r>
          <a:endParaRPr kumimoji="1" lang="ja-JP" altLang="en-US" sz="1000" b="1">
            <a:latin typeface="ＭＳ Ｐゴシック"/>
          </a:endParaRPr>
        </a:p>
      </xdr:txBody>
    </xdr:sp>
    <xdr:clientData/>
  </xdr:oneCellAnchor>
  <xdr:twoCellAnchor>
    <xdr:from>
      <xdr:col>6</xdr:col>
      <xdr:colOff>422275</xdr:colOff>
      <xdr:row>62</xdr:row>
      <xdr:rowOff>109728</xdr:rowOff>
    </xdr:from>
    <xdr:to>
      <xdr:col>6</xdr:col>
      <xdr:colOff>600075</xdr:colOff>
      <xdr:row>62</xdr:row>
      <xdr:rowOff>109728</xdr:rowOff>
    </xdr:to>
    <xdr:cxnSp macro="">
      <xdr:nvCxnSpPr>
        <xdr:cNvPr id="134" name="直線コネクタ 133"/>
        <xdr:cNvCxnSpPr/>
      </xdr:nvCxnSpPr>
      <xdr:spPr>
        <a:xfrm>
          <a:off x="4546600" y="1073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60977</xdr:rowOff>
    </xdr:from>
    <xdr:ext cx="405111" cy="259045"/>
    <xdr:sp macro="" textlink="">
      <xdr:nvSpPr>
        <xdr:cNvPr id="135" name="【橋りょう・トンネル】&#10;有形固定資産減価償却率最大値テキスト"/>
        <xdr:cNvSpPr txBox="1"/>
      </xdr:nvSpPr>
      <xdr:spPr>
        <a:xfrm>
          <a:off x="4724400" y="949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6</xdr:col>
      <xdr:colOff>422275</xdr:colOff>
      <xdr:row>56</xdr:row>
      <xdr:rowOff>114300</xdr:rowOff>
    </xdr:from>
    <xdr:to>
      <xdr:col>6</xdr:col>
      <xdr:colOff>600075</xdr:colOff>
      <xdr:row>56</xdr:row>
      <xdr:rowOff>114300</xdr:rowOff>
    </xdr:to>
    <xdr:cxnSp macro="">
      <xdr:nvCxnSpPr>
        <xdr:cNvPr id="136" name="直線コネクタ 135"/>
        <xdr:cNvCxnSpPr/>
      </xdr:nvCxnSpPr>
      <xdr:spPr>
        <a:xfrm>
          <a:off x="4546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9923</xdr:rowOff>
    </xdr:from>
    <xdr:ext cx="405111" cy="259045"/>
    <xdr:sp macro="" textlink="">
      <xdr:nvSpPr>
        <xdr:cNvPr id="137" name="【橋りょう・トンネル】&#10;有形固定資産減価償却率平均値テキスト"/>
        <xdr:cNvSpPr txBox="1"/>
      </xdr:nvSpPr>
      <xdr:spPr>
        <a:xfrm>
          <a:off x="4724400" y="10296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31496</xdr:rowOff>
    </xdr:from>
    <xdr:to>
      <xdr:col>6</xdr:col>
      <xdr:colOff>561975</xdr:colOff>
      <xdr:row>60</xdr:row>
      <xdr:rowOff>133096</xdr:rowOff>
    </xdr:to>
    <xdr:sp macro="" textlink="">
      <xdr:nvSpPr>
        <xdr:cNvPr id="138" name="フローチャート : 判断 137"/>
        <xdr:cNvSpPr/>
      </xdr:nvSpPr>
      <xdr:spPr>
        <a:xfrm>
          <a:off x="4584700" y="103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170942</xdr:rowOff>
    </xdr:from>
    <xdr:to>
      <xdr:col>5</xdr:col>
      <xdr:colOff>409575</xdr:colOff>
      <xdr:row>60</xdr:row>
      <xdr:rowOff>101092</xdr:rowOff>
    </xdr:to>
    <xdr:sp macro="" textlink="">
      <xdr:nvSpPr>
        <xdr:cNvPr id="139" name="フローチャート : 判断 138"/>
        <xdr:cNvSpPr/>
      </xdr:nvSpPr>
      <xdr:spPr>
        <a:xfrm>
          <a:off x="37465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154940</xdr:rowOff>
    </xdr:from>
    <xdr:to>
      <xdr:col>5</xdr:col>
      <xdr:colOff>409575</xdr:colOff>
      <xdr:row>61</xdr:row>
      <xdr:rowOff>85090</xdr:rowOff>
    </xdr:to>
    <xdr:sp macro="" textlink="">
      <xdr:nvSpPr>
        <xdr:cNvPr id="145" name="円/楕円 144"/>
        <xdr:cNvSpPr/>
      </xdr:nvSpPr>
      <xdr:spPr>
        <a:xfrm>
          <a:off x="3746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117619</xdr:rowOff>
    </xdr:from>
    <xdr:ext cx="405111" cy="259045"/>
    <xdr:sp macro="" textlink="">
      <xdr:nvSpPr>
        <xdr:cNvPr id="146" name="n_1aveValue【橋りょう・トンネル】&#10;有形固定資産減価償却率"/>
        <xdr:cNvSpPr txBox="1"/>
      </xdr:nvSpPr>
      <xdr:spPr>
        <a:xfrm>
          <a:off x="3582043" y="1006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5</xdr:col>
      <xdr:colOff>143518</xdr:colOff>
      <xdr:row>61</xdr:row>
      <xdr:rowOff>76217</xdr:rowOff>
    </xdr:from>
    <xdr:ext cx="405111" cy="259045"/>
    <xdr:sp macro="" textlink="">
      <xdr:nvSpPr>
        <xdr:cNvPr id="147" name="n_1mainValue【橋りょう・トンネル】&#10;有形固定資産減価償却率"/>
        <xdr:cNvSpPr txBox="1"/>
      </xdr:nvSpPr>
      <xdr:spPr>
        <a:xfrm>
          <a:off x="3582043"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155,098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58" name="直線コネクタ 15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59" name="テキスト ボックス 158"/>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0" name="直線コネクタ 15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61" name="テキスト ボックス 160"/>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2" name="直線コネクタ 16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63" name="テキスト ボックス 162"/>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4" name="直線コネクタ 16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65" name="テキスト ボックス 164"/>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6" name="直線コネクタ 16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67" name="テキスト ボックス 166"/>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68" name="直線コネクタ 16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69" name="テキスト ボックス 168"/>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1" name="テキスト ボックス 17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89701</xdr:rowOff>
    </xdr:from>
    <xdr:to>
      <xdr:col>15</xdr:col>
      <xdr:colOff>180340</xdr:colOff>
      <xdr:row>64</xdr:row>
      <xdr:rowOff>83031</xdr:rowOff>
    </xdr:to>
    <xdr:cxnSp macro="">
      <xdr:nvCxnSpPr>
        <xdr:cNvPr id="173" name="直線コネクタ 172"/>
        <xdr:cNvCxnSpPr/>
      </xdr:nvCxnSpPr>
      <xdr:spPr>
        <a:xfrm flipV="1">
          <a:off x="10476865" y="9690901"/>
          <a:ext cx="0" cy="136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86858</xdr:rowOff>
    </xdr:from>
    <xdr:ext cx="534377" cy="259045"/>
    <xdr:sp macro="" textlink="">
      <xdr:nvSpPr>
        <xdr:cNvPr id="174" name="【橋りょう・トンネル】&#10;一人当たり有形固定資産（償却資産）額最小値テキスト"/>
        <xdr:cNvSpPr txBox="1"/>
      </xdr:nvSpPr>
      <xdr:spPr>
        <a:xfrm>
          <a:off x="10566400" y="1105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29,150</a:t>
          </a:r>
          <a:endParaRPr kumimoji="1" lang="ja-JP" altLang="en-US" sz="1000" b="1">
            <a:latin typeface="ＭＳ Ｐゴシック"/>
          </a:endParaRPr>
        </a:p>
      </xdr:txBody>
    </xdr:sp>
    <xdr:clientData/>
  </xdr:oneCellAnchor>
  <xdr:twoCellAnchor>
    <xdr:from>
      <xdr:col>15</xdr:col>
      <xdr:colOff>92075</xdr:colOff>
      <xdr:row>64</xdr:row>
      <xdr:rowOff>83031</xdr:rowOff>
    </xdr:from>
    <xdr:to>
      <xdr:col>15</xdr:col>
      <xdr:colOff>269875</xdr:colOff>
      <xdr:row>64</xdr:row>
      <xdr:rowOff>83031</xdr:rowOff>
    </xdr:to>
    <xdr:cxnSp macro="">
      <xdr:nvCxnSpPr>
        <xdr:cNvPr id="175" name="直線コネクタ 174"/>
        <xdr:cNvCxnSpPr/>
      </xdr:nvCxnSpPr>
      <xdr:spPr>
        <a:xfrm>
          <a:off x="10388600" y="1105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36378</xdr:rowOff>
    </xdr:from>
    <xdr:ext cx="599010" cy="259045"/>
    <xdr:sp macro="" textlink="">
      <xdr:nvSpPr>
        <xdr:cNvPr id="176" name="【橋りょう・トンネル】&#10;一人当たり有形固定資産（償却資産）額最大値テキスト"/>
        <xdr:cNvSpPr txBox="1"/>
      </xdr:nvSpPr>
      <xdr:spPr>
        <a:xfrm>
          <a:off x="10566400" y="9466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865,065</a:t>
          </a:r>
          <a:endParaRPr kumimoji="1" lang="ja-JP" altLang="en-US" sz="1000" b="1">
            <a:latin typeface="ＭＳ Ｐゴシック"/>
          </a:endParaRPr>
        </a:p>
      </xdr:txBody>
    </xdr:sp>
    <xdr:clientData/>
  </xdr:oneCellAnchor>
  <xdr:twoCellAnchor>
    <xdr:from>
      <xdr:col>15</xdr:col>
      <xdr:colOff>92075</xdr:colOff>
      <xdr:row>56</xdr:row>
      <xdr:rowOff>89701</xdr:rowOff>
    </xdr:from>
    <xdr:to>
      <xdr:col>15</xdr:col>
      <xdr:colOff>269875</xdr:colOff>
      <xdr:row>56</xdr:row>
      <xdr:rowOff>89701</xdr:rowOff>
    </xdr:to>
    <xdr:cxnSp macro="">
      <xdr:nvCxnSpPr>
        <xdr:cNvPr id="177" name="直線コネクタ 176"/>
        <xdr:cNvCxnSpPr/>
      </xdr:nvCxnSpPr>
      <xdr:spPr>
        <a:xfrm>
          <a:off x="10388600" y="969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109212</xdr:rowOff>
    </xdr:from>
    <xdr:ext cx="599010" cy="259045"/>
    <xdr:sp macro="" textlink="">
      <xdr:nvSpPr>
        <xdr:cNvPr id="178" name="【橋りょう・トンネル】&#10;一人当たり有形固定資産（償却資産）額平均値テキスト"/>
        <xdr:cNvSpPr txBox="1"/>
      </xdr:nvSpPr>
      <xdr:spPr>
        <a:xfrm>
          <a:off x="10566400" y="105676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283,793</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130785</xdr:rowOff>
    </xdr:from>
    <xdr:to>
      <xdr:col>15</xdr:col>
      <xdr:colOff>231775</xdr:colOff>
      <xdr:row>62</xdr:row>
      <xdr:rowOff>60935</xdr:rowOff>
    </xdr:to>
    <xdr:sp macro="" textlink="">
      <xdr:nvSpPr>
        <xdr:cNvPr id="179" name="フローチャート : 判断 178"/>
        <xdr:cNvSpPr/>
      </xdr:nvSpPr>
      <xdr:spPr>
        <a:xfrm>
          <a:off x="10426700" y="1058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21855</xdr:rowOff>
    </xdr:from>
    <xdr:to>
      <xdr:col>14</xdr:col>
      <xdr:colOff>79375</xdr:colOff>
      <xdr:row>62</xdr:row>
      <xdr:rowOff>123455</xdr:rowOff>
    </xdr:to>
    <xdr:sp macro="" textlink="">
      <xdr:nvSpPr>
        <xdr:cNvPr id="180" name="フローチャート : 判断 179"/>
        <xdr:cNvSpPr/>
      </xdr:nvSpPr>
      <xdr:spPr>
        <a:xfrm>
          <a:off x="9588500" y="1065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49168</xdr:rowOff>
    </xdr:from>
    <xdr:to>
      <xdr:col>14</xdr:col>
      <xdr:colOff>79375</xdr:colOff>
      <xdr:row>62</xdr:row>
      <xdr:rowOff>150768</xdr:rowOff>
    </xdr:to>
    <xdr:sp macro="" textlink="">
      <xdr:nvSpPr>
        <xdr:cNvPr id="186" name="円/楕円 185"/>
        <xdr:cNvSpPr/>
      </xdr:nvSpPr>
      <xdr:spPr>
        <a:xfrm>
          <a:off x="9588500" y="1067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60</xdr:row>
      <xdr:rowOff>139982</xdr:rowOff>
    </xdr:from>
    <xdr:ext cx="599010" cy="259045"/>
    <xdr:sp macro="" textlink="">
      <xdr:nvSpPr>
        <xdr:cNvPr id="187" name="n_1aveValue【橋りょう・トンネル】&#10;一人当たり有形固定資産（償却資産）額"/>
        <xdr:cNvSpPr txBox="1"/>
      </xdr:nvSpPr>
      <xdr:spPr>
        <a:xfrm>
          <a:off x="9327094" y="10426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245,504</a:t>
          </a:r>
          <a:endParaRPr kumimoji="1" lang="ja-JP" altLang="en-US" sz="1000" b="1">
            <a:solidFill>
              <a:srgbClr val="000080"/>
            </a:solidFill>
            <a:latin typeface="ＭＳ Ｐゴシック"/>
          </a:endParaRPr>
        </a:p>
      </xdr:txBody>
    </xdr:sp>
    <xdr:clientData/>
  </xdr:oneCellAnchor>
  <xdr:oneCellAnchor>
    <xdr:from>
      <xdr:col>13</xdr:col>
      <xdr:colOff>402169</xdr:colOff>
      <xdr:row>62</xdr:row>
      <xdr:rowOff>141895</xdr:rowOff>
    </xdr:from>
    <xdr:ext cx="599010" cy="259045"/>
    <xdr:sp macro="" textlink="">
      <xdr:nvSpPr>
        <xdr:cNvPr id="188" name="n_1mainValue【橋りょう・トンネル】&#10;一人当たり有形固定資産（償却資産）額"/>
        <xdr:cNvSpPr txBox="1"/>
      </xdr:nvSpPr>
      <xdr:spPr>
        <a:xfrm>
          <a:off x="9327094" y="10771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228,777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9" name="テキスト ボックス 19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0" name="直線コネクタ 19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1" name="テキスト ボックス 20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2" name="直線コネクタ 20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3" name="テキスト ボックス 20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4" name="直線コネクタ 20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5" name="テキスト ボックス 20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6" name="直線コネクタ 20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7" name="テキスト ボックス 20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8" name="直線コネクタ 20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09" name="テキスト ボックス 20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1" name="テキスト ボックス 21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22861</xdr:rowOff>
    </xdr:from>
    <xdr:to>
      <xdr:col>6</xdr:col>
      <xdr:colOff>510540</xdr:colOff>
      <xdr:row>87</xdr:row>
      <xdr:rowOff>11430</xdr:rowOff>
    </xdr:to>
    <xdr:cxnSp macro="">
      <xdr:nvCxnSpPr>
        <xdr:cNvPr id="213" name="直線コネクタ 212"/>
        <xdr:cNvCxnSpPr/>
      </xdr:nvCxnSpPr>
      <xdr:spPr>
        <a:xfrm flipV="1">
          <a:off x="4634865" y="13567411"/>
          <a:ext cx="0" cy="1360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87</xdr:row>
      <xdr:rowOff>15257</xdr:rowOff>
    </xdr:from>
    <xdr:ext cx="405111" cy="259045"/>
    <xdr:sp macro="" textlink="">
      <xdr:nvSpPr>
        <xdr:cNvPr id="214" name="【公営住宅】&#10;有形固定資産減価償却率最小値テキスト"/>
        <xdr:cNvSpPr txBox="1"/>
      </xdr:nvSpPr>
      <xdr:spPr>
        <a:xfrm>
          <a:off x="47244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422275</xdr:colOff>
      <xdr:row>87</xdr:row>
      <xdr:rowOff>11430</xdr:rowOff>
    </xdr:from>
    <xdr:to>
      <xdr:col>6</xdr:col>
      <xdr:colOff>600075</xdr:colOff>
      <xdr:row>87</xdr:row>
      <xdr:rowOff>11430</xdr:rowOff>
    </xdr:to>
    <xdr:cxnSp macro="">
      <xdr:nvCxnSpPr>
        <xdr:cNvPr id="215" name="直線コネクタ 214"/>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140988</xdr:rowOff>
    </xdr:from>
    <xdr:ext cx="405111" cy="259045"/>
    <xdr:sp macro="" textlink="">
      <xdr:nvSpPr>
        <xdr:cNvPr id="216" name="【公営住宅】&#10;有形固定資産減価償却率最大値テキスト"/>
        <xdr:cNvSpPr txBox="1"/>
      </xdr:nvSpPr>
      <xdr:spPr>
        <a:xfrm>
          <a:off x="4724400" y="13342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87.8</a:t>
          </a:r>
          <a:endParaRPr kumimoji="1" lang="ja-JP" altLang="en-US" sz="1000" b="1">
            <a:latin typeface="ＭＳ Ｐゴシック"/>
          </a:endParaRPr>
        </a:p>
      </xdr:txBody>
    </xdr:sp>
    <xdr:clientData/>
  </xdr:oneCellAnchor>
  <xdr:twoCellAnchor>
    <xdr:from>
      <xdr:col>6</xdr:col>
      <xdr:colOff>422275</xdr:colOff>
      <xdr:row>79</xdr:row>
      <xdr:rowOff>22861</xdr:rowOff>
    </xdr:from>
    <xdr:to>
      <xdr:col>6</xdr:col>
      <xdr:colOff>600075</xdr:colOff>
      <xdr:row>79</xdr:row>
      <xdr:rowOff>22861</xdr:rowOff>
    </xdr:to>
    <xdr:cxnSp macro="">
      <xdr:nvCxnSpPr>
        <xdr:cNvPr id="217" name="直線コネクタ 216"/>
        <xdr:cNvCxnSpPr/>
      </xdr:nvCxnSpPr>
      <xdr:spPr>
        <a:xfrm>
          <a:off x="4546600" y="1356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104791</xdr:rowOff>
    </xdr:from>
    <xdr:ext cx="405111" cy="259045"/>
    <xdr:sp macro="" textlink="">
      <xdr:nvSpPr>
        <xdr:cNvPr id="218" name="【公営住宅】&#10;有形固定資産減価償却率平均値テキスト"/>
        <xdr:cNvSpPr txBox="1"/>
      </xdr:nvSpPr>
      <xdr:spPr>
        <a:xfrm>
          <a:off x="4724400" y="13992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126364</xdr:rowOff>
    </xdr:from>
    <xdr:to>
      <xdr:col>6</xdr:col>
      <xdr:colOff>561975</xdr:colOff>
      <xdr:row>82</xdr:row>
      <xdr:rowOff>56514</xdr:rowOff>
    </xdr:to>
    <xdr:sp macro="" textlink="">
      <xdr:nvSpPr>
        <xdr:cNvPr id="219" name="フローチャート : 判断 218"/>
        <xdr:cNvSpPr/>
      </xdr:nvSpPr>
      <xdr:spPr>
        <a:xfrm>
          <a:off x="45847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50164</xdr:rowOff>
    </xdr:from>
    <xdr:to>
      <xdr:col>5</xdr:col>
      <xdr:colOff>409575</xdr:colOff>
      <xdr:row>81</xdr:row>
      <xdr:rowOff>151764</xdr:rowOff>
    </xdr:to>
    <xdr:sp macro="" textlink="">
      <xdr:nvSpPr>
        <xdr:cNvPr id="220" name="フローチャート : 判断 219"/>
        <xdr:cNvSpPr/>
      </xdr:nvSpPr>
      <xdr:spPr>
        <a:xfrm>
          <a:off x="3746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1" name="テキスト ボックス 22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2" name="テキスト ボックス 22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3" name="テキスト ボックス 22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4" name="テキスト ボックス 22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5" name="テキスト ボックス 22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95886</xdr:rowOff>
    </xdr:from>
    <xdr:to>
      <xdr:col>5</xdr:col>
      <xdr:colOff>409575</xdr:colOff>
      <xdr:row>83</xdr:row>
      <xdr:rowOff>26036</xdr:rowOff>
    </xdr:to>
    <xdr:sp macro="" textlink="">
      <xdr:nvSpPr>
        <xdr:cNvPr id="226" name="円/楕円 225"/>
        <xdr:cNvSpPr/>
      </xdr:nvSpPr>
      <xdr:spPr>
        <a:xfrm>
          <a:off x="3746500" y="141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168291</xdr:rowOff>
    </xdr:from>
    <xdr:ext cx="405111" cy="259045"/>
    <xdr:sp macro="" textlink="">
      <xdr:nvSpPr>
        <xdr:cNvPr id="227" name="n_1aveValue【公営住宅】&#10;有形固定資産減価償却率"/>
        <xdr:cNvSpPr txBox="1"/>
      </xdr:nvSpPr>
      <xdr:spPr>
        <a:xfrm>
          <a:off x="3582043"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a:t>
          </a:r>
          <a:endParaRPr kumimoji="1" lang="ja-JP" altLang="en-US" sz="1000" b="1">
            <a:solidFill>
              <a:srgbClr val="000080"/>
            </a:solidFill>
            <a:latin typeface="ＭＳ Ｐゴシック"/>
          </a:endParaRPr>
        </a:p>
      </xdr:txBody>
    </xdr:sp>
    <xdr:clientData/>
  </xdr:oneCellAnchor>
  <xdr:oneCellAnchor>
    <xdr:from>
      <xdr:col>5</xdr:col>
      <xdr:colOff>143518</xdr:colOff>
      <xdr:row>83</xdr:row>
      <xdr:rowOff>17163</xdr:rowOff>
    </xdr:from>
    <xdr:ext cx="405111" cy="259045"/>
    <xdr:sp macro="" textlink="">
      <xdr:nvSpPr>
        <xdr:cNvPr id="228" name="n_1mainValue【公営住宅】&#10;有形固定資産減価償却率"/>
        <xdr:cNvSpPr txBox="1"/>
      </xdr:nvSpPr>
      <xdr:spPr>
        <a:xfrm>
          <a:off x="3582043"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9" name="直線コネクタ 23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0" name="テキスト ボックス 23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1" name="直線コネクタ 24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2" name="テキスト ボックス 24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3" name="直線コネクタ 24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4" name="テキスト ボックス 24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5" name="直線コネクタ 24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6" name="テキスト ボックス 24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7" name="直線コネクタ 24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8" name="テキスト ボックス 24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9" name="直線コネクタ 24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50" name="テキスト ボックス 24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136017</xdr:rowOff>
    </xdr:from>
    <xdr:to>
      <xdr:col>15</xdr:col>
      <xdr:colOff>180340</xdr:colOff>
      <xdr:row>86</xdr:row>
      <xdr:rowOff>72389</xdr:rowOff>
    </xdr:to>
    <xdr:cxnSp macro="">
      <xdr:nvCxnSpPr>
        <xdr:cNvPr id="252" name="直線コネクタ 251"/>
        <xdr:cNvCxnSpPr/>
      </xdr:nvCxnSpPr>
      <xdr:spPr>
        <a:xfrm flipV="1">
          <a:off x="10476865" y="13509117"/>
          <a:ext cx="0" cy="130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76216</xdr:rowOff>
    </xdr:from>
    <xdr:ext cx="469744" cy="259045"/>
    <xdr:sp macro="" textlink="">
      <xdr:nvSpPr>
        <xdr:cNvPr id="253" name="【公営住宅】&#10;一人当たり面積最小値テキスト"/>
        <xdr:cNvSpPr txBox="1"/>
      </xdr:nvSpPr>
      <xdr:spPr>
        <a:xfrm>
          <a:off x="10566400"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0.220</a:t>
          </a:r>
          <a:endParaRPr kumimoji="1" lang="ja-JP" altLang="en-US" sz="1000" b="1">
            <a:latin typeface="ＭＳ Ｐゴシック"/>
          </a:endParaRPr>
        </a:p>
      </xdr:txBody>
    </xdr:sp>
    <xdr:clientData/>
  </xdr:oneCellAnchor>
  <xdr:twoCellAnchor>
    <xdr:from>
      <xdr:col>15</xdr:col>
      <xdr:colOff>92075</xdr:colOff>
      <xdr:row>86</xdr:row>
      <xdr:rowOff>72389</xdr:rowOff>
    </xdr:from>
    <xdr:to>
      <xdr:col>15</xdr:col>
      <xdr:colOff>269875</xdr:colOff>
      <xdr:row>86</xdr:row>
      <xdr:rowOff>72389</xdr:rowOff>
    </xdr:to>
    <xdr:cxnSp macro="">
      <xdr:nvCxnSpPr>
        <xdr:cNvPr id="254" name="直線コネクタ 253"/>
        <xdr:cNvCxnSpPr/>
      </xdr:nvCxnSpPr>
      <xdr:spPr>
        <a:xfrm>
          <a:off x="10388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82694</xdr:rowOff>
    </xdr:from>
    <xdr:ext cx="469744" cy="259045"/>
    <xdr:sp macro="" textlink="">
      <xdr:nvSpPr>
        <xdr:cNvPr id="255" name="【公営住宅】&#10;一人当たり面積最大値テキスト"/>
        <xdr:cNvSpPr txBox="1"/>
      </xdr:nvSpPr>
      <xdr:spPr>
        <a:xfrm>
          <a:off x="10566400" y="13284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7.086</a:t>
          </a:r>
          <a:endParaRPr kumimoji="1" lang="ja-JP" altLang="en-US" sz="1000" b="1">
            <a:latin typeface="ＭＳ Ｐゴシック"/>
          </a:endParaRPr>
        </a:p>
      </xdr:txBody>
    </xdr:sp>
    <xdr:clientData/>
  </xdr:oneCellAnchor>
  <xdr:twoCellAnchor>
    <xdr:from>
      <xdr:col>15</xdr:col>
      <xdr:colOff>92075</xdr:colOff>
      <xdr:row>78</xdr:row>
      <xdr:rowOff>136017</xdr:rowOff>
    </xdr:from>
    <xdr:to>
      <xdr:col>15</xdr:col>
      <xdr:colOff>269875</xdr:colOff>
      <xdr:row>78</xdr:row>
      <xdr:rowOff>136017</xdr:rowOff>
    </xdr:to>
    <xdr:cxnSp macro="">
      <xdr:nvCxnSpPr>
        <xdr:cNvPr id="256" name="直線コネクタ 255"/>
        <xdr:cNvCxnSpPr/>
      </xdr:nvCxnSpPr>
      <xdr:spPr>
        <a:xfrm>
          <a:off x="10388600" y="1350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156227</xdr:rowOff>
    </xdr:from>
    <xdr:ext cx="469744" cy="259045"/>
    <xdr:sp macro="" textlink="">
      <xdr:nvSpPr>
        <xdr:cNvPr id="257" name="【公営住宅】&#10;一人当たり面積平均値テキスト"/>
        <xdr:cNvSpPr txBox="1"/>
      </xdr:nvSpPr>
      <xdr:spPr>
        <a:xfrm>
          <a:off x="10566400" y="14386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2.100</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6350</xdr:rowOff>
    </xdr:from>
    <xdr:to>
      <xdr:col>15</xdr:col>
      <xdr:colOff>231775</xdr:colOff>
      <xdr:row>84</xdr:row>
      <xdr:rowOff>107950</xdr:rowOff>
    </xdr:to>
    <xdr:sp macro="" textlink="">
      <xdr:nvSpPr>
        <xdr:cNvPr id="258" name="フローチャート : 判断 257"/>
        <xdr:cNvSpPr/>
      </xdr:nvSpPr>
      <xdr:spPr>
        <a:xfrm>
          <a:off x="104267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141224</xdr:rowOff>
    </xdr:from>
    <xdr:to>
      <xdr:col>14</xdr:col>
      <xdr:colOff>79375</xdr:colOff>
      <xdr:row>83</xdr:row>
      <xdr:rowOff>71374</xdr:rowOff>
    </xdr:to>
    <xdr:sp macro="" textlink="">
      <xdr:nvSpPr>
        <xdr:cNvPr id="259" name="フローチャート : 判断 258"/>
        <xdr:cNvSpPr/>
      </xdr:nvSpPr>
      <xdr:spPr>
        <a:xfrm>
          <a:off x="9588500" y="1420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0" name="テキスト ボックス 2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1" name="テキスト ボックス 2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2" name="テキスト ボックス 2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3" name="テキスト ボックス 2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4" name="テキスト ボックス 2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124840</xdr:rowOff>
    </xdr:from>
    <xdr:to>
      <xdr:col>14</xdr:col>
      <xdr:colOff>79375</xdr:colOff>
      <xdr:row>85</xdr:row>
      <xdr:rowOff>54990</xdr:rowOff>
    </xdr:to>
    <xdr:sp macro="" textlink="">
      <xdr:nvSpPr>
        <xdr:cNvPr id="265" name="円/楕円 264"/>
        <xdr:cNvSpPr/>
      </xdr:nvSpPr>
      <xdr:spPr>
        <a:xfrm>
          <a:off x="9588500" y="1452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87901</xdr:rowOff>
    </xdr:from>
    <xdr:ext cx="469744" cy="259045"/>
    <xdr:sp macro="" textlink="">
      <xdr:nvSpPr>
        <xdr:cNvPr id="266" name="n_1aveValue【公営住宅】&#10;一人当たり面積"/>
        <xdr:cNvSpPr txBox="1"/>
      </xdr:nvSpPr>
      <xdr:spPr>
        <a:xfrm>
          <a:off x="9391727" y="1397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3.192</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46117</xdr:rowOff>
    </xdr:from>
    <xdr:ext cx="469744" cy="259045"/>
    <xdr:sp macro="" textlink="">
      <xdr:nvSpPr>
        <xdr:cNvPr id="267" name="n_1mainValue【公営住宅】&#10;一人当たり面積"/>
        <xdr:cNvSpPr txBox="1"/>
      </xdr:nvSpPr>
      <xdr:spPr>
        <a:xfrm>
          <a:off x="9391727" y="1461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8" name="正方形/長方形 26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9" name="正方形/長方形 26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0" name="正方形/長方形 26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1" name="正方形/長方形 27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2" name="正方形/長方形 27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3" name="正方形/長方形 27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4" name="正方形/長方形 27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88.5</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5" name="正方形/長方形 27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6" name="正方形/長方形 27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7" name="正方形/長方形 27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8" name="正方形/長方形 27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9" name="正方形/長方形 27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0" name="正方形/長方形 27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1" name="正方形/長方形 28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2" name="正方形/長方形 28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78,316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3" name="正方形/長方形 28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4" name="正方形/長方形 28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5" name="正方形/長方形 28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6" name="正方形/長方形 28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7" name="正方形/長方形 28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8" name="正方形/長方形 28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9" name="正方形/長方形 28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0" name="正方形/長方形 28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1" name="正方形/長方形 29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2" name="テキスト ボックス 29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3" name="直線コネクタ 29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4" name="テキスト ボックス 29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5" name="直線コネクタ 29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6" name="テキスト ボックス 29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7" name="直線コネクタ 29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8" name="テキスト ボックス 29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9" name="直線コネクタ 29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00" name="テキスト ボックス 29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1" name="直線コネクタ 30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2" name="テキスト ボックス 30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3" name="直線コネクタ 30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04" name="テキスト ボックス 30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5" name="直線コネクタ 30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6" name="テキスト ボックス 30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35</xdr:row>
      <xdr:rowOff>87630</xdr:rowOff>
    </xdr:from>
    <xdr:to>
      <xdr:col>23</xdr:col>
      <xdr:colOff>516889</xdr:colOff>
      <xdr:row>41</xdr:row>
      <xdr:rowOff>41910</xdr:rowOff>
    </xdr:to>
    <xdr:cxnSp macro="">
      <xdr:nvCxnSpPr>
        <xdr:cNvPr id="308" name="直線コネクタ 307"/>
        <xdr:cNvCxnSpPr/>
      </xdr:nvCxnSpPr>
      <xdr:spPr>
        <a:xfrm flipV="1">
          <a:off x="16318864" y="608838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45737</xdr:rowOff>
    </xdr:from>
    <xdr:ext cx="405111" cy="259045"/>
    <xdr:sp macro="" textlink="">
      <xdr:nvSpPr>
        <xdr:cNvPr id="309" name="【認定こども園・幼稚園・保育所】&#10;有形固定資産減価償却率最小値テキスト"/>
        <xdr:cNvSpPr txBox="1"/>
      </xdr:nvSpPr>
      <xdr:spPr>
        <a:xfrm>
          <a:off x="164084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23</xdr:col>
      <xdr:colOff>428625</xdr:colOff>
      <xdr:row>41</xdr:row>
      <xdr:rowOff>41910</xdr:rowOff>
    </xdr:from>
    <xdr:to>
      <xdr:col>23</xdr:col>
      <xdr:colOff>606425</xdr:colOff>
      <xdr:row>41</xdr:row>
      <xdr:rowOff>41910</xdr:rowOff>
    </xdr:to>
    <xdr:cxnSp macro="">
      <xdr:nvCxnSpPr>
        <xdr:cNvPr id="310" name="直線コネクタ 309"/>
        <xdr:cNvCxnSpPr/>
      </xdr:nvCxnSpPr>
      <xdr:spPr>
        <a:xfrm>
          <a:off x="16230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34307</xdr:rowOff>
    </xdr:from>
    <xdr:ext cx="405111" cy="259045"/>
    <xdr:sp macro="" textlink="">
      <xdr:nvSpPr>
        <xdr:cNvPr id="311" name="【認定こども園・幼稚園・保育所】&#10;有形固定資産減価償却率最大値テキスト"/>
        <xdr:cNvSpPr txBox="1"/>
      </xdr:nvSpPr>
      <xdr:spPr>
        <a:xfrm>
          <a:off x="16408400" y="5863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a:t>
          </a:r>
          <a:endParaRPr kumimoji="1" lang="ja-JP" altLang="en-US" sz="1000" b="1">
            <a:latin typeface="ＭＳ Ｐゴシック"/>
          </a:endParaRPr>
        </a:p>
      </xdr:txBody>
    </xdr:sp>
    <xdr:clientData/>
  </xdr:oneCellAnchor>
  <xdr:twoCellAnchor>
    <xdr:from>
      <xdr:col>23</xdr:col>
      <xdr:colOff>428625</xdr:colOff>
      <xdr:row>35</xdr:row>
      <xdr:rowOff>87630</xdr:rowOff>
    </xdr:from>
    <xdr:to>
      <xdr:col>23</xdr:col>
      <xdr:colOff>606425</xdr:colOff>
      <xdr:row>35</xdr:row>
      <xdr:rowOff>87630</xdr:rowOff>
    </xdr:to>
    <xdr:cxnSp macro="">
      <xdr:nvCxnSpPr>
        <xdr:cNvPr id="312" name="直線コネクタ 311"/>
        <xdr:cNvCxnSpPr/>
      </xdr:nvCxnSpPr>
      <xdr:spPr>
        <a:xfrm>
          <a:off x="16230600" y="608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118127</xdr:rowOff>
    </xdr:from>
    <xdr:ext cx="405111" cy="259045"/>
    <xdr:sp macro="" textlink="">
      <xdr:nvSpPr>
        <xdr:cNvPr id="313" name="【認定こども園・幼稚園・保育所】&#10;有形固定資産減価償却率平均値テキスト"/>
        <xdr:cNvSpPr txBox="1"/>
      </xdr:nvSpPr>
      <xdr:spPr>
        <a:xfrm>
          <a:off x="16408400" y="6633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139700</xdr:rowOff>
    </xdr:from>
    <xdr:to>
      <xdr:col>23</xdr:col>
      <xdr:colOff>568325</xdr:colOff>
      <xdr:row>39</xdr:row>
      <xdr:rowOff>69850</xdr:rowOff>
    </xdr:to>
    <xdr:sp macro="" textlink="">
      <xdr:nvSpPr>
        <xdr:cNvPr id="314" name="フローチャート : 判断 313"/>
        <xdr:cNvSpPr/>
      </xdr:nvSpPr>
      <xdr:spPr>
        <a:xfrm>
          <a:off x="16268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137795</xdr:rowOff>
    </xdr:from>
    <xdr:to>
      <xdr:col>22</xdr:col>
      <xdr:colOff>415925</xdr:colOff>
      <xdr:row>39</xdr:row>
      <xdr:rowOff>67945</xdr:rowOff>
    </xdr:to>
    <xdr:sp macro="" textlink="">
      <xdr:nvSpPr>
        <xdr:cNvPr id="315" name="フローチャート : 判断 314"/>
        <xdr:cNvSpPr/>
      </xdr:nvSpPr>
      <xdr:spPr>
        <a:xfrm>
          <a:off x="154305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6" name="テキスト ボックス 31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7" name="テキスト ボックス 31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8" name="テキスト ボックス 31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9" name="テキスト ボックス 31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0" name="テキスト ボックス 31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19685</xdr:rowOff>
    </xdr:from>
    <xdr:to>
      <xdr:col>22</xdr:col>
      <xdr:colOff>415925</xdr:colOff>
      <xdr:row>34</xdr:row>
      <xdr:rowOff>121285</xdr:rowOff>
    </xdr:to>
    <xdr:sp macro="" textlink="">
      <xdr:nvSpPr>
        <xdr:cNvPr id="321" name="円/楕円 320"/>
        <xdr:cNvSpPr/>
      </xdr:nvSpPr>
      <xdr:spPr>
        <a:xfrm>
          <a:off x="15430500" y="584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59072</xdr:rowOff>
    </xdr:from>
    <xdr:ext cx="405111" cy="259045"/>
    <xdr:sp macro="" textlink="">
      <xdr:nvSpPr>
        <xdr:cNvPr id="322" name="n_1aveValue【認定こども園・幼稚園・保育所】&#10;有形固定資産減価償却率"/>
        <xdr:cNvSpPr txBox="1"/>
      </xdr:nvSpPr>
      <xdr:spPr>
        <a:xfrm>
          <a:off x="15266043" y="674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oneCellAnchor>
    <xdr:from>
      <xdr:col>22</xdr:col>
      <xdr:colOff>149868</xdr:colOff>
      <xdr:row>32</xdr:row>
      <xdr:rowOff>137812</xdr:rowOff>
    </xdr:from>
    <xdr:ext cx="405111" cy="259045"/>
    <xdr:sp macro="" textlink="">
      <xdr:nvSpPr>
        <xdr:cNvPr id="323" name="n_1mainValue【認定こども園・幼稚園・保育所】&#10;有形固定資産減価償却率"/>
        <xdr:cNvSpPr txBox="1"/>
      </xdr:nvSpPr>
      <xdr:spPr>
        <a:xfrm>
          <a:off x="15266043" y="562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4" name="正方形/長方形 32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5" name="正方形/長方形 32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6" name="正方形/長方形 32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7" name="正方形/長方形 32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8" name="正方形/長方形 32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9" name="正方形/長方形 32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0" name="正方形/長方形 32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1" name="正方形/長方形 33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2" name="テキスト ボックス 33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3" name="直線コネクタ 33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34" name="直線コネクタ 33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35" name="テキスト ボックス 334"/>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36" name="直線コネクタ 33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37" name="テキスト ボックス 336"/>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38" name="直線コネクタ 33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39" name="テキスト ボックス 338"/>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40" name="直線コネクタ 33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41" name="テキスト ボックス 340"/>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42" name="直線コネクタ 34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43" name="テキスト ボックス 342"/>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44" name="直線コネクタ 34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45" name="テキスト ボックス 344"/>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6" name="直線コネクタ 34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7" name="テキスト ボックス 34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19050</xdr:rowOff>
    </xdr:from>
    <xdr:to>
      <xdr:col>32</xdr:col>
      <xdr:colOff>186689</xdr:colOff>
      <xdr:row>41</xdr:row>
      <xdr:rowOff>97427</xdr:rowOff>
    </xdr:to>
    <xdr:cxnSp macro="">
      <xdr:nvCxnSpPr>
        <xdr:cNvPr id="349" name="直線コネクタ 348"/>
        <xdr:cNvCxnSpPr/>
      </xdr:nvCxnSpPr>
      <xdr:spPr>
        <a:xfrm flipV="1">
          <a:off x="22160864" y="6019800"/>
          <a:ext cx="0" cy="1107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101254</xdr:rowOff>
    </xdr:from>
    <xdr:ext cx="469744" cy="259045"/>
    <xdr:sp macro="" textlink="">
      <xdr:nvSpPr>
        <xdr:cNvPr id="350" name="【認定こども園・幼稚園・保育所】&#10;一人当たり面積最小値テキスト"/>
        <xdr:cNvSpPr txBox="1"/>
      </xdr:nvSpPr>
      <xdr:spPr>
        <a:xfrm>
          <a:off x="22250400" y="713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0.051</a:t>
          </a:r>
          <a:endParaRPr kumimoji="1" lang="ja-JP" altLang="en-US" sz="1000" b="1">
            <a:latin typeface="ＭＳ Ｐゴシック"/>
          </a:endParaRPr>
        </a:p>
      </xdr:txBody>
    </xdr:sp>
    <xdr:clientData/>
  </xdr:oneCellAnchor>
  <xdr:twoCellAnchor>
    <xdr:from>
      <xdr:col>32</xdr:col>
      <xdr:colOff>98425</xdr:colOff>
      <xdr:row>41</xdr:row>
      <xdr:rowOff>97427</xdr:rowOff>
    </xdr:from>
    <xdr:to>
      <xdr:col>32</xdr:col>
      <xdr:colOff>276225</xdr:colOff>
      <xdr:row>41</xdr:row>
      <xdr:rowOff>97427</xdr:rowOff>
    </xdr:to>
    <xdr:cxnSp macro="">
      <xdr:nvCxnSpPr>
        <xdr:cNvPr id="351" name="直線コネクタ 350"/>
        <xdr:cNvCxnSpPr/>
      </xdr:nvCxnSpPr>
      <xdr:spPr>
        <a:xfrm>
          <a:off x="22072600" y="712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137177</xdr:rowOff>
    </xdr:from>
    <xdr:ext cx="469744" cy="259045"/>
    <xdr:sp macro="" textlink="">
      <xdr:nvSpPr>
        <xdr:cNvPr id="352" name="【認定こども園・幼稚園・保育所】&#10;一人当たり面積最大値テキスト"/>
        <xdr:cNvSpPr txBox="1"/>
      </xdr:nvSpPr>
      <xdr:spPr>
        <a:xfrm>
          <a:off x="22250400" y="579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0.390</a:t>
          </a:r>
          <a:endParaRPr kumimoji="1" lang="ja-JP" altLang="en-US" sz="1000" b="1">
            <a:latin typeface="ＭＳ Ｐゴシック"/>
          </a:endParaRPr>
        </a:p>
      </xdr:txBody>
    </xdr:sp>
    <xdr:clientData/>
  </xdr:oneCellAnchor>
  <xdr:twoCellAnchor>
    <xdr:from>
      <xdr:col>32</xdr:col>
      <xdr:colOff>98425</xdr:colOff>
      <xdr:row>35</xdr:row>
      <xdr:rowOff>19050</xdr:rowOff>
    </xdr:from>
    <xdr:to>
      <xdr:col>32</xdr:col>
      <xdr:colOff>276225</xdr:colOff>
      <xdr:row>35</xdr:row>
      <xdr:rowOff>19050</xdr:rowOff>
    </xdr:to>
    <xdr:cxnSp macro="">
      <xdr:nvCxnSpPr>
        <xdr:cNvPr id="353" name="直線コネクタ 352"/>
        <xdr:cNvCxnSpPr/>
      </xdr:nvCxnSpPr>
      <xdr:spPr>
        <a:xfrm>
          <a:off x="22072600" y="60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140987</xdr:rowOff>
    </xdr:from>
    <xdr:ext cx="469744" cy="259045"/>
    <xdr:sp macro="" textlink="">
      <xdr:nvSpPr>
        <xdr:cNvPr id="354" name="【認定こども園・幼稚園・保育所】&#10;一人当たり面積平均値テキスト"/>
        <xdr:cNvSpPr txBox="1"/>
      </xdr:nvSpPr>
      <xdr:spPr>
        <a:xfrm>
          <a:off x="222504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162560</xdr:rowOff>
    </xdr:from>
    <xdr:to>
      <xdr:col>32</xdr:col>
      <xdr:colOff>238125</xdr:colOff>
      <xdr:row>39</xdr:row>
      <xdr:rowOff>92710</xdr:rowOff>
    </xdr:to>
    <xdr:sp macro="" textlink="">
      <xdr:nvSpPr>
        <xdr:cNvPr id="355" name="フローチャート : 判断 354"/>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33</xdr:row>
      <xdr:rowOff>102144</xdr:rowOff>
    </xdr:from>
    <xdr:to>
      <xdr:col>31</xdr:col>
      <xdr:colOff>85725</xdr:colOff>
      <xdr:row>34</xdr:row>
      <xdr:rowOff>32294</xdr:rowOff>
    </xdr:to>
    <xdr:sp macro="" textlink="">
      <xdr:nvSpPr>
        <xdr:cNvPr id="356" name="フローチャート : 判断 355"/>
        <xdr:cNvSpPr/>
      </xdr:nvSpPr>
      <xdr:spPr>
        <a:xfrm>
          <a:off x="21272500" y="575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7" name="テキスト ボックス 35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8" name="テキスト ボックス 35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9" name="テキスト ボックス 35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0" name="テキスト ボックス 35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1" name="テキスト ボックス 36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164193</xdr:rowOff>
    </xdr:from>
    <xdr:to>
      <xdr:col>31</xdr:col>
      <xdr:colOff>85725</xdr:colOff>
      <xdr:row>42</xdr:row>
      <xdr:rowOff>94343</xdr:rowOff>
    </xdr:to>
    <xdr:sp macro="" textlink="">
      <xdr:nvSpPr>
        <xdr:cNvPr id="362" name="円/楕円 361"/>
        <xdr:cNvSpPr/>
      </xdr:nvSpPr>
      <xdr:spPr>
        <a:xfrm>
          <a:off x="21272500" y="719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32</xdr:row>
      <xdr:rowOff>48821</xdr:rowOff>
    </xdr:from>
    <xdr:ext cx="469744" cy="259045"/>
    <xdr:sp macro="" textlink="">
      <xdr:nvSpPr>
        <xdr:cNvPr id="363" name="n_1aveValue【認定こども園・幼稚園・保育所】&#10;一人当たり面積"/>
        <xdr:cNvSpPr txBox="1"/>
      </xdr:nvSpPr>
      <xdr:spPr>
        <a:xfrm>
          <a:off x="21075727" y="553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0.454</a:t>
          </a:r>
          <a:endParaRPr kumimoji="1" lang="ja-JP" altLang="en-US" sz="1000" b="1">
            <a:solidFill>
              <a:srgbClr val="000080"/>
            </a:solidFill>
            <a:latin typeface="ＭＳ Ｐゴシック"/>
          </a:endParaRPr>
        </a:p>
      </xdr:txBody>
    </xdr:sp>
    <xdr:clientData/>
  </xdr:oneCellAnchor>
  <xdr:oneCellAnchor>
    <xdr:from>
      <xdr:col>30</xdr:col>
      <xdr:colOff>473152</xdr:colOff>
      <xdr:row>42</xdr:row>
      <xdr:rowOff>85470</xdr:rowOff>
    </xdr:from>
    <xdr:ext cx="469744" cy="259045"/>
    <xdr:sp macro="" textlink="">
      <xdr:nvSpPr>
        <xdr:cNvPr id="364" name="n_1mainValue【認定こども園・幼稚園・保育所】&#10;一人当たり面積"/>
        <xdr:cNvSpPr txBox="1"/>
      </xdr:nvSpPr>
      <xdr:spPr>
        <a:xfrm>
          <a:off x="21075727" y="728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5" name="正方形/長方形 36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6" name="正方形/長方形 36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7" name="正方形/長方形 36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8" name="正方形/長方形 36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9" name="正方形/長方形 36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0" name="正方形/長方形 36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1" name="正方形/長方形 37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2" name="正方形/長方形 37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3" name="テキスト ボックス 37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4" name="直線コネクタ 37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5" name="テキスト ボックス 37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76" name="直線コネクタ 37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77" name="テキスト ボックス 37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78" name="直線コネクタ 37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79" name="テキスト ボックス 37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80" name="直線コネクタ 37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81" name="テキスト ボックス 38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82" name="直線コネクタ 38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83" name="テキスト ボックス 38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4" name="直線コネクタ 38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5" name="テキスト ボックス 38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41148</xdr:rowOff>
    </xdr:from>
    <xdr:to>
      <xdr:col>23</xdr:col>
      <xdr:colOff>516889</xdr:colOff>
      <xdr:row>64</xdr:row>
      <xdr:rowOff>86868</xdr:rowOff>
    </xdr:to>
    <xdr:cxnSp macro="">
      <xdr:nvCxnSpPr>
        <xdr:cNvPr id="387" name="直線コネクタ 386"/>
        <xdr:cNvCxnSpPr/>
      </xdr:nvCxnSpPr>
      <xdr:spPr>
        <a:xfrm flipV="1">
          <a:off x="16318864" y="9642348"/>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90695</xdr:rowOff>
    </xdr:from>
    <xdr:ext cx="405111" cy="259045"/>
    <xdr:sp macro="" textlink="">
      <xdr:nvSpPr>
        <xdr:cNvPr id="388" name="【学校施設】&#10;有形固定資産減価償却率最小値テキスト"/>
        <xdr:cNvSpPr txBox="1"/>
      </xdr:nvSpPr>
      <xdr:spPr>
        <a:xfrm>
          <a:off x="16408400" y="11063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23</xdr:col>
      <xdr:colOff>428625</xdr:colOff>
      <xdr:row>64</xdr:row>
      <xdr:rowOff>86868</xdr:rowOff>
    </xdr:from>
    <xdr:to>
      <xdr:col>23</xdr:col>
      <xdr:colOff>606425</xdr:colOff>
      <xdr:row>64</xdr:row>
      <xdr:rowOff>86868</xdr:rowOff>
    </xdr:to>
    <xdr:cxnSp macro="">
      <xdr:nvCxnSpPr>
        <xdr:cNvPr id="389" name="直線コネクタ 388"/>
        <xdr:cNvCxnSpPr/>
      </xdr:nvCxnSpPr>
      <xdr:spPr>
        <a:xfrm>
          <a:off x="16230600" y="1105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159275</xdr:rowOff>
    </xdr:from>
    <xdr:ext cx="405111" cy="259045"/>
    <xdr:sp macro="" textlink="">
      <xdr:nvSpPr>
        <xdr:cNvPr id="390" name="【学校施設】&#10;有形固定資産減価償却率最大値テキスト"/>
        <xdr:cNvSpPr txBox="1"/>
      </xdr:nvSpPr>
      <xdr:spPr>
        <a:xfrm>
          <a:off x="16408400" y="941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a:t>
          </a:r>
          <a:endParaRPr kumimoji="1" lang="ja-JP" altLang="en-US" sz="1000" b="1">
            <a:latin typeface="ＭＳ Ｐゴシック"/>
          </a:endParaRPr>
        </a:p>
      </xdr:txBody>
    </xdr:sp>
    <xdr:clientData/>
  </xdr:oneCellAnchor>
  <xdr:twoCellAnchor>
    <xdr:from>
      <xdr:col>23</xdr:col>
      <xdr:colOff>428625</xdr:colOff>
      <xdr:row>56</xdr:row>
      <xdr:rowOff>41148</xdr:rowOff>
    </xdr:from>
    <xdr:to>
      <xdr:col>23</xdr:col>
      <xdr:colOff>606425</xdr:colOff>
      <xdr:row>56</xdr:row>
      <xdr:rowOff>41148</xdr:rowOff>
    </xdr:to>
    <xdr:cxnSp macro="">
      <xdr:nvCxnSpPr>
        <xdr:cNvPr id="391" name="直線コネクタ 390"/>
        <xdr:cNvCxnSpPr/>
      </xdr:nvCxnSpPr>
      <xdr:spPr>
        <a:xfrm>
          <a:off x="16230600" y="964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103649</xdr:rowOff>
    </xdr:from>
    <xdr:ext cx="405111" cy="259045"/>
    <xdr:sp macro="" textlink="">
      <xdr:nvSpPr>
        <xdr:cNvPr id="392" name="【学校施設】&#10;有形固定資産減価償却率平均値テキスト"/>
        <xdr:cNvSpPr txBox="1"/>
      </xdr:nvSpPr>
      <xdr:spPr>
        <a:xfrm>
          <a:off x="16408400" y="10219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54.9</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125222</xdr:rowOff>
    </xdr:from>
    <xdr:to>
      <xdr:col>23</xdr:col>
      <xdr:colOff>568325</xdr:colOff>
      <xdr:row>60</xdr:row>
      <xdr:rowOff>55372</xdr:rowOff>
    </xdr:to>
    <xdr:sp macro="" textlink="">
      <xdr:nvSpPr>
        <xdr:cNvPr id="393" name="フローチャート : 判断 392"/>
        <xdr:cNvSpPr/>
      </xdr:nvSpPr>
      <xdr:spPr>
        <a:xfrm>
          <a:off x="162687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134366</xdr:rowOff>
    </xdr:from>
    <xdr:to>
      <xdr:col>22</xdr:col>
      <xdr:colOff>415925</xdr:colOff>
      <xdr:row>58</xdr:row>
      <xdr:rowOff>64516</xdr:rowOff>
    </xdr:to>
    <xdr:sp macro="" textlink="">
      <xdr:nvSpPr>
        <xdr:cNvPr id="394" name="フローチャート : 判断 393"/>
        <xdr:cNvSpPr/>
      </xdr:nvSpPr>
      <xdr:spPr>
        <a:xfrm>
          <a:off x="15430500" y="990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5" name="テキスト ボックス 39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6" name="テキスト ボックス 39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7" name="テキスト ボックス 39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8" name="テキスト ボックス 39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9" name="テキスト ボックス 39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86360</xdr:rowOff>
    </xdr:from>
    <xdr:to>
      <xdr:col>22</xdr:col>
      <xdr:colOff>415925</xdr:colOff>
      <xdr:row>57</xdr:row>
      <xdr:rowOff>16510</xdr:rowOff>
    </xdr:to>
    <xdr:sp macro="" textlink="">
      <xdr:nvSpPr>
        <xdr:cNvPr id="400" name="円/楕円 399"/>
        <xdr:cNvSpPr/>
      </xdr:nvSpPr>
      <xdr:spPr>
        <a:xfrm>
          <a:off x="15430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55643</xdr:rowOff>
    </xdr:from>
    <xdr:ext cx="405111" cy="259045"/>
    <xdr:sp macro="" textlink="">
      <xdr:nvSpPr>
        <xdr:cNvPr id="401" name="n_1aveValue【学校施設】&#10;有形固定資産減価償却率"/>
        <xdr:cNvSpPr txBox="1"/>
      </xdr:nvSpPr>
      <xdr:spPr>
        <a:xfrm>
          <a:off x="15266043" y="9999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33037</xdr:rowOff>
    </xdr:from>
    <xdr:ext cx="405111" cy="259045"/>
    <xdr:sp macro="" textlink="">
      <xdr:nvSpPr>
        <xdr:cNvPr id="402" name="n_1mainValue【学校施設】&#10;有形固定資産減価償却率"/>
        <xdr:cNvSpPr txBox="1"/>
      </xdr:nvSpPr>
      <xdr:spPr>
        <a:xfrm>
          <a:off x="15266043" y="946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3" name="正方形/長方形 40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4" name="正方形/長方形 40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5" name="正方形/長方形 40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6" name="正方形/長方形 40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7" name="正方形/長方形 40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8" name="正方形/長方形 40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9" name="正方形/長方形 40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0" name="正方形/長方形 40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1" name="テキスト ボックス 41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2" name="直線コネクタ 41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3" name="テキスト ボックス 41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14" name="直線コネクタ 41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5" name="テキスト ボックス 41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6" name="直線コネクタ 41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7" name="テキスト ボックス 41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8" name="直線コネクタ 41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9" name="テキスト ボックス 41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20" name="直線コネクタ 41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21" name="テキスト ボックス 42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22" name="直線コネクタ 42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23" name="テキスト ボックス 42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4" name="直線コネクタ 42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5" name="テキスト ボックス 42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59690</xdr:rowOff>
    </xdr:from>
    <xdr:to>
      <xdr:col>32</xdr:col>
      <xdr:colOff>186689</xdr:colOff>
      <xdr:row>64</xdr:row>
      <xdr:rowOff>60960</xdr:rowOff>
    </xdr:to>
    <xdr:cxnSp macro="">
      <xdr:nvCxnSpPr>
        <xdr:cNvPr id="427" name="直線コネクタ 426"/>
        <xdr:cNvCxnSpPr/>
      </xdr:nvCxnSpPr>
      <xdr:spPr>
        <a:xfrm flipV="1">
          <a:off x="22160864" y="9489440"/>
          <a:ext cx="0" cy="154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64787</xdr:rowOff>
    </xdr:from>
    <xdr:ext cx="469744" cy="259045"/>
    <xdr:sp macro="" textlink="">
      <xdr:nvSpPr>
        <xdr:cNvPr id="428" name="【学校施設】&#10;一人当たり面積最小値テキスト"/>
        <xdr:cNvSpPr txBox="1"/>
      </xdr:nvSpPr>
      <xdr:spPr>
        <a:xfrm>
          <a:off x="222504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a:t>
          </a:r>
          <a:endParaRPr kumimoji="1" lang="ja-JP" altLang="en-US" sz="1000" b="1">
            <a:latin typeface="ＭＳ Ｐゴシック"/>
          </a:endParaRPr>
        </a:p>
      </xdr:txBody>
    </xdr:sp>
    <xdr:clientData/>
  </xdr:oneCellAnchor>
  <xdr:twoCellAnchor>
    <xdr:from>
      <xdr:col>32</xdr:col>
      <xdr:colOff>98425</xdr:colOff>
      <xdr:row>64</xdr:row>
      <xdr:rowOff>60960</xdr:rowOff>
    </xdr:from>
    <xdr:to>
      <xdr:col>32</xdr:col>
      <xdr:colOff>276225</xdr:colOff>
      <xdr:row>64</xdr:row>
      <xdr:rowOff>60960</xdr:rowOff>
    </xdr:to>
    <xdr:cxnSp macro="">
      <xdr:nvCxnSpPr>
        <xdr:cNvPr id="429" name="直線コネクタ 428"/>
        <xdr:cNvCxnSpPr/>
      </xdr:nvCxnSpPr>
      <xdr:spPr>
        <a:xfrm>
          <a:off x="22072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6367</xdr:rowOff>
    </xdr:from>
    <xdr:ext cx="469744" cy="259045"/>
    <xdr:sp macro="" textlink="">
      <xdr:nvSpPr>
        <xdr:cNvPr id="430" name="【学校施設】&#10;一人当たり面積最大値テキスト"/>
        <xdr:cNvSpPr txBox="1"/>
      </xdr:nvSpPr>
      <xdr:spPr>
        <a:xfrm>
          <a:off x="22250400" y="926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2.728</a:t>
          </a:r>
          <a:endParaRPr kumimoji="1" lang="ja-JP" altLang="en-US" sz="1000" b="1">
            <a:latin typeface="ＭＳ Ｐゴシック"/>
          </a:endParaRPr>
        </a:p>
      </xdr:txBody>
    </xdr:sp>
    <xdr:clientData/>
  </xdr:oneCellAnchor>
  <xdr:twoCellAnchor>
    <xdr:from>
      <xdr:col>32</xdr:col>
      <xdr:colOff>98425</xdr:colOff>
      <xdr:row>55</xdr:row>
      <xdr:rowOff>59690</xdr:rowOff>
    </xdr:from>
    <xdr:to>
      <xdr:col>32</xdr:col>
      <xdr:colOff>276225</xdr:colOff>
      <xdr:row>55</xdr:row>
      <xdr:rowOff>59690</xdr:rowOff>
    </xdr:to>
    <xdr:cxnSp macro="">
      <xdr:nvCxnSpPr>
        <xdr:cNvPr id="431" name="直線コネクタ 430"/>
        <xdr:cNvCxnSpPr/>
      </xdr:nvCxnSpPr>
      <xdr:spPr>
        <a:xfrm>
          <a:off x="22072600" y="9489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166387</xdr:rowOff>
    </xdr:from>
    <xdr:ext cx="469744" cy="259045"/>
    <xdr:sp macro="" textlink="">
      <xdr:nvSpPr>
        <xdr:cNvPr id="432" name="【学校施設】&#10;一人当たり面積平均値テキスト"/>
        <xdr:cNvSpPr txBox="1"/>
      </xdr:nvSpPr>
      <xdr:spPr>
        <a:xfrm>
          <a:off x="22250400" y="10453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1.912</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16510</xdr:rowOff>
    </xdr:from>
    <xdr:to>
      <xdr:col>32</xdr:col>
      <xdr:colOff>238125</xdr:colOff>
      <xdr:row>61</xdr:row>
      <xdr:rowOff>118110</xdr:rowOff>
    </xdr:to>
    <xdr:sp macro="" textlink="">
      <xdr:nvSpPr>
        <xdr:cNvPr id="433" name="フローチャート : 判断 432"/>
        <xdr:cNvSpPr/>
      </xdr:nvSpPr>
      <xdr:spPr>
        <a:xfrm>
          <a:off x="22110700" y="1047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25400</xdr:rowOff>
    </xdr:from>
    <xdr:to>
      <xdr:col>31</xdr:col>
      <xdr:colOff>85725</xdr:colOff>
      <xdr:row>61</xdr:row>
      <xdr:rowOff>127000</xdr:rowOff>
    </xdr:to>
    <xdr:sp macro="" textlink="">
      <xdr:nvSpPr>
        <xdr:cNvPr id="434" name="フローチャート : 判断 433"/>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5" name="テキスト ボックス 43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6" name="テキスト ボックス 43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7" name="テキスト ボックス 43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8" name="テキスト ボックス 43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9" name="テキスト ボックス 43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168910</xdr:rowOff>
    </xdr:from>
    <xdr:to>
      <xdr:col>31</xdr:col>
      <xdr:colOff>85725</xdr:colOff>
      <xdr:row>61</xdr:row>
      <xdr:rowOff>99060</xdr:rowOff>
    </xdr:to>
    <xdr:sp macro="" textlink="">
      <xdr:nvSpPr>
        <xdr:cNvPr id="440" name="円/楕円 439"/>
        <xdr:cNvSpPr/>
      </xdr:nvSpPr>
      <xdr:spPr>
        <a:xfrm>
          <a:off x="21272500" y="1045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118127</xdr:rowOff>
    </xdr:from>
    <xdr:ext cx="469744" cy="259045"/>
    <xdr:sp macro="" textlink="">
      <xdr:nvSpPr>
        <xdr:cNvPr id="441" name="n_1aveValue【学校施設】&#10;一人当たり面積"/>
        <xdr:cNvSpPr txBox="1"/>
      </xdr:nvSpPr>
      <xdr:spPr>
        <a:xfrm>
          <a:off x="2107572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1.905</a:t>
          </a:r>
          <a:endParaRPr kumimoji="1" lang="ja-JP" altLang="en-US" sz="1000" b="1">
            <a:solidFill>
              <a:srgbClr val="000080"/>
            </a:solidFill>
            <a:latin typeface="ＭＳ Ｐゴシック"/>
          </a:endParaRPr>
        </a:p>
      </xdr:txBody>
    </xdr:sp>
    <xdr:clientData/>
  </xdr:oneCellAnchor>
  <xdr:oneCellAnchor>
    <xdr:from>
      <xdr:col>30</xdr:col>
      <xdr:colOff>473152</xdr:colOff>
      <xdr:row>59</xdr:row>
      <xdr:rowOff>115587</xdr:rowOff>
    </xdr:from>
    <xdr:ext cx="469744" cy="259045"/>
    <xdr:sp macro="" textlink="">
      <xdr:nvSpPr>
        <xdr:cNvPr id="442" name="n_1mainValue【学校施設】&#10;一人当たり面積"/>
        <xdr:cNvSpPr txBox="1"/>
      </xdr:nvSpPr>
      <xdr:spPr>
        <a:xfrm>
          <a:off x="21075727" y="1023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3" name="正方形/長方形 44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4" name="正方形/長方形 44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5" name="正方形/長方形 44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6" name="正方形/長方形 44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7" name="正方形/長方形 44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8" name="正方形/長方形 44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9" name="正方形/長方形 44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0" name="正方形/長方形 44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1" name="テキスト ボックス 45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2" name="直線コネクタ 45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53" name="テキスト ボックス 45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54" name="直線コネクタ 45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55" name="テキスト ボックス 45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56" name="直線コネクタ 45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57" name="テキスト ボックス 45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58" name="直線コネクタ 45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59" name="テキスト ボックス 45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60" name="直線コネクタ 45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77</xdr:row>
      <xdr:rowOff>67327</xdr:rowOff>
    </xdr:from>
    <xdr:ext cx="467179" cy="259045"/>
    <xdr:sp macro="" textlink="">
      <xdr:nvSpPr>
        <xdr:cNvPr id="461" name="テキスト ボックス 460"/>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2" name="直線コネクタ 46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3" name="テキスト ボックス 46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38100</xdr:rowOff>
    </xdr:from>
    <xdr:to>
      <xdr:col>23</xdr:col>
      <xdr:colOff>516889</xdr:colOff>
      <xdr:row>86</xdr:row>
      <xdr:rowOff>60961</xdr:rowOff>
    </xdr:to>
    <xdr:cxnSp macro="">
      <xdr:nvCxnSpPr>
        <xdr:cNvPr id="465" name="直線コネクタ 464"/>
        <xdr:cNvCxnSpPr/>
      </xdr:nvCxnSpPr>
      <xdr:spPr>
        <a:xfrm flipV="1">
          <a:off x="16318864" y="134112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64788</xdr:rowOff>
    </xdr:from>
    <xdr:ext cx="405111" cy="259045"/>
    <xdr:sp macro="" textlink="">
      <xdr:nvSpPr>
        <xdr:cNvPr id="466" name="【児童館】&#10;有形固定資産減価償却率最小値テキスト"/>
        <xdr:cNvSpPr txBox="1"/>
      </xdr:nvSpPr>
      <xdr:spPr>
        <a:xfrm>
          <a:off x="164084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23</xdr:col>
      <xdr:colOff>428625</xdr:colOff>
      <xdr:row>86</xdr:row>
      <xdr:rowOff>60961</xdr:rowOff>
    </xdr:from>
    <xdr:to>
      <xdr:col>23</xdr:col>
      <xdr:colOff>606425</xdr:colOff>
      <xdr:row>86</xdr:row>
      <xdr:rowOff>60961</xdr:rowOff>
    </xdr:to>
    <xdr:cxnSp macro="">
      <xdr:nvCxnSpPr>
        <xdr:cNvPr id="467" name="直線コネクタ 466"/>
        <xdr:cNvCxnSpPr/>
      </xdr:nvCxnSpPr>
      <xdr:spPr>
        <a:xfrm>
          <a:off x="16230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156227</xdr:rowOff>
    </xdr:from>
    <xdr:ext cx="469744" cy="259045"/>
    <xdr:sp macro="" textlink="">
      <xdr:nvSpPr>
        <xdr:cNvPr id="468" name="【児童館】&#10;有形固定資産減価償却率最大値テキスト"/>
        <xdr:cNvSpPr txBox="1"/>
      </xdr:nvSpPr>
      <xdr:spPr>
        <a:xfrm>
          <a:off x="16408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78</xdr:row>
      <xdr:rowOff>38100</xdr:rowOff>
    </xdr:from>
    <xdr:to>
      <xdr:col>23</xdr:col>
      <xdr:colOff>606425</xdr:colOff>
      <xdr:row>78</xdr:row>
      <xdr:rowOff>38100</xdr:rowOff>
    </xdr:to>
    <xdr:cxnSp macro="">
      <xdr:nvCxnSpPr>
        <xdr:cNvPr id="469" name="直線コネクタ 468"/>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32021</xdr:rowOff>
    </xdr:from>
    <xdr:ext cx="405111" cy="259045"/>
    <xdr:sp macro="" textlink="">
      <xdr:nvSpPr>
        <xdr:cNvPr id="470" name="【児童館】&#10;有形固定資産減価償却率平均値テキスト"/>
        <xdr:cNvSpPr txBox="1"/>
      </xdr:nvSpPr>
      <xdr:spPr>
        <a:xfrm>
          <a:off x="16408400" y="14262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53594</xdr:rowOff>
    </xdr:from>
    <xdr:to>
      <xdr:col>23</xdr:col>
      <xdr:colOff>568325</xdr:colOff>
      <xdr:row>83</xdr:row>
      <xdr:rowOff>155194</xdr:rowOff>
    </xdr:to>
    <xdr:sp macro="" textlink="">
      <xdr:nvSpPr>
        <xdr:cNvPr id="471" name="フローチャート : 判断 470"/>
        <xdr:cNvSpPr/>
      </xdr:nvSpPr>
      <xdr:spPr>
        <a:xfrm>
          <a:off x="162687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71882</xdr:rowOff>
    </xdr:from>
    <xdr:to>
      <xdr:col>22</xdr:col>
      <xdr:colOff>415925</xdr:colOff>
      <xdr:row>83</xdr:row>
      <xdr:rowOff>2032</xdr:rowOff>
    </xdr:to>
    <xdr:sp macro="" textlink="">
      <xdr:nvSpPr>
        <xdr:cNvPr id="472" name="フローチャート : 判断 471"/>
        <xdr:cNvSpPr/>
      </xdr:nvSpPr>
      <xdr:spPr>
        <a:xfrm>
          <a:off x="15430500" y="1413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3" name="テキスト ボックス 47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4" name="テキスト ボックス 47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5" name="テキスト ボックス 47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6" name="テキスト ボックス 47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7" name="テキスト ボックス 47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83</xdr:row>
      <xdr:rowOff>19304</xdr:rowOff>
    </xdr:from>
    <xdr:to>
      <xdr:col>22</xdr:col>
      <xdr:colOff>415925</xdr:colOff>
      <xdr:row>83</xdr:row>
      <xdr:rowOff>120904</xdr:rowOff>
    </xdr:to>
    <xdr:sp macro="" textlink="">
      <xdr:nvSpPr>
        <xdr:cNvPr id="478" name="円/楕円 477"/>
        <xdr:cNvSpPr/>
      </xdr:nvSpPr>
      <xdr:spPr>
        <a:xfrm>
          <a:off x="15430500" y="1424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18559</xdr:rowOff>
    </xdr:from>
    <xdr:ext cx="405111" cy="259045"/>
    <xdr:sp macro="" textlink="">
      <xdr:nvSpPr>
        <xdr:cNvPr id="479" name="n_1aveValue【児童館】&#10;有形固定資産減価償却率"/>
        <xdr:cNvSpPr txBox="1"/>
      </xdr:nvSpPr>
      <xdr:spPr>
        <a:xfrm>
          <a:off x="15266043" y="13906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oneCellAnchor>
    <xdr:from>
      <xdr:col>22</xdr:col>
      <xdr:colOff>149868</xdr:colOff>
      <xdr:row>83</xdr:row>
      <xdr:rowOff>112031</xdr:rowOff>
    </xdr:from>
    <xdr:ext cx="405111" cy="259045"/>
    <xdr:sp macro="" textlink="">
      <xdr:nvSpPr>
        <xdr:cNvPr id="480" name="n_1mainValue【児童館】&#10;有形固定資産減価償却率"/>
        <xdr:cNvSpPr txBox="1"/>
      </xdr:nvSpPr>
      <xdr:spPr>
        <a:xfrm>
          <a:off x="15266043" y="1434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1" name="正方形/長方形 4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2" name="正方形/長方形 4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3" name="正方形/長方形 4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4" name="正方形/長方形 4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5" name="正方形/長方形 4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6" name="正方形/長方形 4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7" name="正方形/長方形 4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8" name="正方形/長方形 4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9" name="テキスト ボックス 4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0" name="直線コネクタ 4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91" name="直線コネクタ 49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92" name="テキスト ボックス 49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93" name="直線コネクタ 49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94" name="テキスト ボックス 49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95" name="直線コネクタ 49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96" name="テキスト ボックス 49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97" name="直線コネクタ 49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98" name="テキスト ボックス 49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99" name="直線コネクタ 49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00" name="テキスト ボックス 49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01" name="直線コネクタ 50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02" name="テキスト ボックス 50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3" name="直線コネクタ 5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4" name="テキスト ボックス 5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119743</xdr:rowOff>
    </xdr:from>
    <xdr:to>
      <xdr:col>32</xdr:col>
      <xdr:colOff>186689</xdr:colOff>
      <xdr:row>86</xdr:row>
      <xdr:rowOff>54429</xdr:rowOff>
    </xdr:to>
    <xdr:cxnSp macro="">
      <xdr:nvCxnSpPr>
        <xdr:cNvPr id="506" name="直線コネクタ 505"/>
        <xdr:cNvCxnSpPr/>
      </xdr:nvCxnSpPr>
      <xdr:spPr>
        <a:xfrm flipV="1">
          <a:off x="22160864" y="13492843"/>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58256</xdr:rowOff>
    </xdr:from>
    <xdr:ext cx="469744" cy="259045"/>
    <xdr:sp macro="" textlink="">
      <xdr:nvSpPr>
        <xdr:cNvPr id="507" name="【児童館】&#10;一人当たり面積最小値テキスト"/>
        <xdr:cNvSpPr txBox="1"/>
      </xdr:nvSpPr>
      <xdr:spPr>
        <a:xfrm>
          <a:off x="22250400" y="1480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0.007</a:t>
          </a:r>
          <a:endParaRPr kumimoji="1" lang="ja-JP" altLang="en-US" sz="1000" b="1">
            <a:latin typeface="ＭＳ Ｐゴシック"/>
          </a:endParaRPr>
        </a:p>
      </xdr:txBody>
    </xdr:sp>
    <xdr:clientData/>
  </xdr:oneCellAnchor>
  <xdr:twoCellAnchor>
    <xdr:from>
      <xdr:col>32</xdr:col>
      <xdr:colOff>98425</xdr:colOff>
      <xdr:row>86</xdr:row>
      <xdr:rowOff>54429</xdr:rowOff>
    </xdr:from>
    <xdr:to>
      <xdr:col>32</xdr:col>
      <xdr:colOff>276225</xdr:colOff>
      <xdr:row>86</xdr:row>
      <xdr:rowOff>54429</xdr:rowOff>
    </xdr:to>
    <xdr:cxnSp macro="">
      <xdr:nvCxnSpPr>
        <xdr:cNvPr id="508" name="直線コネクタ 507"/>
        <xdr:cNvCxnSpPr/>
      </xdr:nvCxnSpPr>
      <xdr:spPr>
        <a:xfrm>
          <a:off x="22072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66420</xdr:rowOff>
    </xdr:from>
    <xdr:ext cx="469744" cy="259045"/>
    <xdr:sp macro="" textlink="">
      <xdr:nvSpPr>
        <xdr:cNvPr id="509" name="【児童館】&#10;一人当たり面積最大値テキスト"/>
        <xdr:cNvSpPr txBox="1"/>
      </xdr:nvSpPr>
      <xdr:spPr>
        <a:xfrm>
          <a:off x="22250400" y="1326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0.087</a:t>
          </a:r>
          <a:endParaRPr kumimoji="1" lang="ja-JP" altLang="en-US" sz="1000" b="1">
            <a:latin typeface="ＭＳ Ｐゴシック"/>
          </a:endParaRPr>
        </a:p>
      </xdr:txBody>
    </xdr:sp>
    <xdr:clientData/>
  </xdr:oneCellAnchor>
  <xdr:twoCellAnchor>
    <xdr:from>
      <xdr:col>32</xdr:col>
      <xdr:colOff>98425</xdr:colOff>
      <xdr:row>78</xdr:row>
      <xdr:rowOff>119743</xdr:rowOff>
    </xdr:from>
    <xdr:to>
      <xdr:col>32</xdr:col>
      <xdr:colOff>276225</xdr:colOff>
      <xdr:row>78</xdr:row>
      <xdr:rowOff>119743</xdr:rowOff>
    </xdr:to>
    <xdr:cxnSp macro="">
      <xdr:nvCxnSpPr>
        <xdr:cNvPr id="510" name="直線コネクタ 509"/>
        <xdr:cNvCxnSpPr/>
      </xdr:nvCxnSpPr>
      <xdr:spPr>
        <a:xfrm>
          <a:off x="22072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84</xdr:row>
      <xdr:rowOff>14713</xdr:rowOff>
    </xdr:from>
    <xdr:ext cx="469744" cy="259045"/>
    <xdr:sp macro="" textlink="">
      <xdr:nvSpPr>
        <xdr:cNvPr id="511" name="【児童館】&#10;一人当たり面積平均値テキスト"/>
        <xdr:cNvSpPr txBox="1"/>
      </xdr:nvSpPr>
      <xdr:spPr>
        <a:xfrm>
          <a:off x="22250400" y="1441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84</xdr:row>
      <xdr:rowOff>36286</xdr:rowOff>
    </xdr:from>
    <xdr:to>
      <xdr:col>32</xdr:col>
      <xdr:colOff>238125</xdr:colOff>
      <xdr:row>84</xdr:row>
      <xdr:rowOff>137886</xdr:rowOff>
    </xdr:to>
    <xdr:sp macro="" textlink="">
      <xdr:nvSpPr>
        <xdr:cNvPr id="512" name="フローチャート : 判断 511"/>
        <xdr:cNvSpPr/>
      </xdr:nvSpPr>
      <xdr:spPr>
        <a:xfrm>
          <a:off x="22110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3629</xdr:rowOff>
    </xdr:from>
    <xdr:to>
      <xdr:col>31</xdr:col>
      <xdr:colOff>85725</xdr:colOff>
      <xdr:row>84</xdr:row>
      <xdr:rowOff>105229</xdr:rowOff>
    </xdr:to>
    <xdr:sp macro="" textlink="">
      <xdr:nvSpPr>
        <xdr:cNvPr id="513" name="フローチャート : 判断 512"/>
        <xdr:cNvSpPr/>
      </xdr:nvSpPr>
      <xdr:spPr>
        <a:xfrm>
          <a:off x="21272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14" name="テキスト ボックス 5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5" name="テキスト ボックス 5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6" name="テキスト ボックス 5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7" name="テキスト ボックス 5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8" name="テキスト ボックス 5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126093</xdr:rowOff>
    </xdr:from>
    <xdr:to>
      <xdr:col>31</xdr:col>
      <xdr:colOff>85725</xdr:colOff>
      <xdr:row>86</xdr:row>
      <xdr:rowOff>56243</xdr:rowOff>
    </xdr:to>
    <xdr:sp macro="" textlink="">
      <xdr:nvSpPr>
        <xdr:cNvPr id="519" name="円/楕円 518"/>
        <xdr:cNvSpPr/>
      </xdr:nvSpPr>
      <xdr:spPr>
        <a:xfrm>
          <a:off x="21272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121756</xdr:rowOff>
    </xdr:from>
    <xdr:ext cx="469744" cy="259045"/>
    <xdr:sp macro="" textlink="">
      <xdr:nvSpPr>
        <xdr:cNvPr id="520" name="n_1aveValue【児童館】&#10;一人当たり面積"/>
        <xdr:cNvSpPr txBox="1"/>
      </xdr:nvSpPr>
      <xdr:spPr>
        <a:xfrm>
          <a:off x="210757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0.028</a:t>
          </a:r>
          <a:endParaRPr kumimoji="1" lang="ja-JP" altLang="en-US" sz="1000" b="1">
            <a:solidFill>
              <a:srgbClr val="000080"/>
            </a:solidFill>
            <a:latin typeface="ＭＳ Ｐゴシック"/>
          </a:endParaRPr>
        </a:p>
      </xdr:txBody>
    </xdr:sp>
    <xdr:clientData/>
  </xdr:oneCellAnchor>
  <xdr:oneCellAnchor>
    <xdr:from>
      <xdr:col>30</xdr:col>
      <xdr:colOff>473152</xdr:colOff>
      <xdr:row>86</xdr:row>
      <xdr:rowOff>47370</xdr:rowOff>
    </xdr:from>
    <xdr:ext cx="469744" cy="259045"/>
    <xdr:sp macro="" textlink="">
      <xdr:nvSpPr>
        <xdr:cNvPr id="521" name="n_1mainValue【児童館】&#10;一人当たり面積"/>
        <xdr:cNvSpPr txBox="1"/>
      </xdr:nvSpPr>
      <xdr:spPr>
        <a:xfrm>
          <a:off x="210757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2" name="正方形/長方形 52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3" name="正方形/長方形 52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4" name="正方形/長方形 52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5" name="正方形/長方形 52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6" name="正方形/長方形 52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7" name="正方形/長方形 52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8" name="正方形/長方形 52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9" name="正方形/長方形 52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0" name="テキスト ボックス 52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1" name="直線コネクタ 53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2" name="テキスト ボックス 53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33" name="直線コネクタ 53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34" name="テキスト ボックス 533"/>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35" name="直線コネクタ 53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36" name="テキスト ボックス 53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37" name="直線コネクタ 53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38" name="テキスト ボックス 53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39" name="直線コネクタ 53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40" name="テキスト ボックス 53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41" name="直線コネクタ 54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42" name="テキスト ボックス 54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43" name="直線コネクタ 54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44" name="テキスト ボックス 543"/>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5" name="直線コネクタ 54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46" name="テキスト ボックス 545"/>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167639</xdr:rowOff>
    </xdr:from>
    <xdr:to>
      <xdr:col>23</xdr:col>
      <xdr:colOff>516889</xdr:colOff>
      <xdr:row>109</xdr:row>
      <xdr:rowOff>54973</xdr:rowOff>
    </xdr:to>
    <xdr:cxnSp macro="">
      <xdr:nvCxnSpPr>
        <xdr:cNvPr id="548" name="直線コネクタ 547"/>
        <xdr:cNvCxnSpPr/>
      </xdr:nvCxnSpPr>
      <xdr:spPr>
        <a:xfrm flipV="1">
          <a:off x="16318864" y="17312639"/>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58800</xdr:rowOff>
    </xdr:from>
    <xdr:ext cx="405111" cy="259045"/>
    <xdr:sp macro="" textlink="">
      <xdr:nvSpPr>
        <xdr:cNvPr id="549" name="【公民館】&#10;有形固定資産減価償却率最小値テキスト"/>
        <xdr:cNvSpPr txBox="1"/>
      </xdr:nvSpPr>
      <xdr:spPr>
        <a:xfrm>
          <a:off x="16408400" y="18746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23</xdr:col>
      <xdr:colOff>428625</xdr:colOff>
      <xdr:row>109</xdr:row>
      <xdr:rowOff>54973</xdr:rowOff>
    </xdr:from>
    <xdr:to>
      <xdr:col>23</xdr:col>
      <xdr:colOff>606425</xdr:colOff>
      <xdr:row>109</xdr:row>
      <xdr:rowOff>54973</xdr:rowOff>
    </xdr:to>
    <xdr:cxnSp macro="">
      <xdr:nvCxnSpPr>
        <xdr:cNvPr id="550" name="直線コネクタ 549"/>
        <xdr:cNvCxnSpPr/>
      </xdr:nvCxnSpPr>
      <xdr:spPr>
        <a:xfrm>
          <a:off x="16230600" y="1874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114316</xdr:rowOff>
    </xdr:from>
    <xdr:ext cx="405111" cy="259045"/>
    <xdr:sp macro="" textlink="">
      <xdr:nvSpPr>
        <xdr:cNvPr id="551" name="【公民館】&#10;有形固定資産減価償却率最大値テキスト"/>
        <xdr:cNvSpPr txBox="1"/>
      </xdr:nvSpPr>
      <xdr:spPr>
        <a:xfrm>
          <a:off x="164084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a:t>
          </a:r>
          <a:endParaRPr kumimoji="1" lang="ja-JP" altLang="en-US" sz="1000" b="1">
            <a:latin typeface="ＭＳ Ｐゴシック"/>
          </a:endParaRPr>
        </a:p>
      </xdr:txBody>
    </xdr:sp>
    <xdr:clientData/>
  </xdr:oneCellAnchor>
  <xdr:twoCellAnchor>
    <xdr:from>
      <xdr:col>23</xdr:col>
      <xdr:colOff>428625</xdr:colOff>
      <xdr:row>100</xdr:row>
      <xdr:rowOff>167639</xdr:rowOff>
    </xdr:from>
    <xdr:to>
      <xdr:col>23</xdr:col>
      <xdr:colOff>606425</xdr:colOff>
      <xdr:row>100</xdr:row>
      <xdr:rowOff>167639</xdr:rowOff>
    </xdr:to>
    <xdr:cxnSp macro="">
      <xdr:nvCxnSpPr>
        <xdr:cNvPr id="552" name="直線コネクタ 551"/>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21789</xdr:rowOff>
    </xdr:from>
    <xdr:ext cx="405111" cy="259045"/>
    <xdr:sp macro="" textlink="">
      <xdr:nvSpPr>
        <xdr:cNvPr id="553" name="【公民館】&#10;有形固定資産減価償却率平均値テキスト"/>
        <xdr:cNvSpPr txBox="1"/>
      </xdr:nvSpPr>
      <xdr:spPr>
        <a:xfrm>
          <a:off x="16408400" y="17681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43362</xdr:rowOff>
    </xdr:from>
    <xdr:to>
      <xdr:col>23</xdr:col>
      <xdr:colOff>568325</xdr:colOff>
      <xdr:row>103</xdr:row>
      <xdr:rowOff>144962</xdr:rowOff>
    </xdr:to>
    <xdr:sp macro="" textlink="">
      <xdr:nvSpPr>
        <xdr:cNvPr id="554" name="フローチャート : 判断 553"/>
        <xdr:cNvSpPr/>
      </xdr:nvSpPr>
      <xdr:spPr>
        <a:xfrm>
          <a:off x="16268700" y="1770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59689</xdr:rowOff>
    </xdr:from>
    <xdr:to>
      <xdr:col>22</xdr:col>
      <xdr:colOff>415925</xdr:colOff>
      <xdr:row>103</xdr:row>
      <xdr:rowOff>161289</xdr:rowOff>
    </xdr:to>
    <xdr:sp macro="" textlink="">
      <xdr:nvSpPr>
        <xdr:cNvPr id="555" name="フローチャート : 判断 554"/>
        <xdr:cNvSpPr/>
      </xdr:nvSpPr>
      <xdr:spPr>
        <a:xfrm>
          <a:off x="154305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56" name="テキスト ボックス 55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7" name="テキスト ボックス 55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8" name="テキスト ボックス 55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9" name="テキスト ボックス 55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0" name="テキスト ボックス 55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53158</xdr:rowOff>
    </xdr:from>
    <xdr:to>
      <xdr:col>22</xdr:col>
      <xdr:colOff>415925</xdr:colOff>
      <xdr:row>103</xdr:row>
      <xdr:rowOff>154758</xdr:rowOff>
    </xdr:to>
    <xdr:sp macro="" textlink="">
      <xdr:nvSpPr>
        <xdr:cNvPr id="561" name="円/楕円 560"/>
        <xdr:cNvSpPr/>
      </xdr:nvSpPr>
      <xdr:spPr>
        <a:xfrm>
          <a:off x="15430500" y="177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152416</xdr:rowOff>
    </xdr:from>
    <xdr:ext cx="405111" cy="259045"/>
    <xdr:sp macro="" textlink="">
      <xdr:nvSpPr>
        <xdr:cNvPr id="562" name="n_1aveValue【公民館】&#10;有形固定資産減価償却率"/>
        <xdr:cNvSpPr txBox="1"/>
      </xdr:nvSpPr>
      <xdr:spPr>
        <a:xfrm>
          <a:off x="15266043" y="1781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171285</xdr:rowOff>
    </xdr:from>
    <xdr:ext cx="405111" cy="259045"/>
    <xdr:sp macro="" textlink="">
      <xdr:nvSpPr>
        <xdr:cNvPr id="563" name="n_1mainValue【公民館】&#10;有形固定資産減価償却率"/>
        <xdr:cNvSpPr txBox="1"/>
      </xdr:nvSpPr>
      <xdr:spPr>
        <a:xfrm>
          <a:off x="15266043"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4" name="正方形/長方形 5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5" name="正方形/長方形 5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6" name="正方形/長方形 5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7" name="正方形/長方形 5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8" name="正方形/長方形 5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9" name="正方形/長方形 5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0" name="正方形/長方形 5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1" name="正方形/長方形 57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2" name="テキスト ボックス 57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3" name="直線コネクタ 57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74" name="直線コネクタ 57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5" name="テキスト ボックス 57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76" name="直線コネクタ 57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77" name="テキスト ボックス 57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8" name="直線コネクタ 57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9" name="テキスト ボックス 57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80" name="直線コネクタ 57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81" name="テキスト ボックス 58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2" name="直線コネクタ 58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3" name="テキスト ボックス 58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4" name="直線コネクタ 58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5" name="テキスト ボックス 58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110489</xdr:rowOff>
    </xdr:from>
    <xdr:to>
      <xdr:col>32</xdr:col>
      <xdr:colOff>186689</xdr:colOff>
      <xdr:row>108</xdr:row>
      <xdr:rowOff>11430</xdr:rowOff>
    </xdr:to>
    <xdr:cxnSp macro="">
      <xdr:nvCxnSpPr>
        <xdr:cNvPr id="587" name="直線コネクタ 586"/>
        <xdr:cNvCxnSpPr/>
      </xdr:nvCxnSpPr>
      <xdr:spPr>
        <a:xfrm flipV="1">
          <a:off x="22160864" y="17255489"/>
          <a:ext cx="0" cy="1272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15257</xdr:rowOff>
    </xdr:from>
    <xdr:ext cx="469744" cy="259045"/>
    <xdr:sp macro="" textlink="">
      <xdr:nvSpPr>
        <xdr:cNvPr id="588" name="【公民館】&#10;一人当たり面積最小値テキスト"/>
        <xdr:cNvSpPr txBox="1"/>
      </xdr:nvSpPr>
      <xdr:spPr>
        <a:xfrm>
          <a:off x="22250400"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108</xdr:row>
      <xdr:rowOff>11430</xdr:rowOff>
    </xdr:from>
    <xdr:to>
      <xdr:col>32</xdr:col>
      <xdr:colOff>276225</xdr:colOff>
      <xdr:row>108</xdr:row>
      <xdr:rowOff>11430</xdr:rowOff>
    </xdr:to>
    <xdr:cxnSp macro="">
      <xdr:nvCxnSpPr>
        <xdr:cNvPr id="589" name="直線コネクタ 588"/>
        <xdr:cNvCxnSpPr/>
      </xdr:nvCxnSpPr>
      <xdr:spPr>
        <a:xfrm>
          <a:off x="22072600" y="1852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57166</xdr:rowOff>
    </xdr:from>
    <xdr:ext cx="469744" cy="259045"/>
    <xdr:sp macro="" textlink="">
      <xdr:nvSpPr>
        <xdr:cNvPr id="590" name="【公民館】&#10;一人当たり面積最大値テキスト"/>
        <xdr:cNvSpPr txBox="1"/>
      </xdr:nvSpPr>
      <xdr:spPr>
        <a:xfrm>
          <a:off x="22250400" y="1703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0.371</a:t>
          </a:r>
          <a:endParaRPr kumimoji="1" lang="ja-JP" altLang="en-US" sz="1000" b="1">
            <a:latin typeface="ＭＳ Ｐゴシック"/>
          </a:endParaRPr>
        </a:p>
      </xdr:txBody>
    </xdr:sp>
    <xdr:clientData/>
  </xdr:oneCellAnchor>
  <xdr:twoCellAnchor>
    <xdr:from>
      <xdr:col>32</xdr:col>
      <xdr:colOff>98425</xdr:colOff>
      <xdr:row>100</xdr:row>
      <xdr:rowOff>110489</xdr:rowOff>
    </xdr:from>
    <xdr:to>
      <xdr:col>32</xdr:col>
      <xdr:colOff>276225</xdr:colOff>
      <xdr:row>100</xdr:row>
      <xdr:rowOff>110489</xdr:rowOff>
    </xdr:to>
    <xdr:cxnSp macro="">
      <xdr:nvCxnSpPr>
        <xdr:cNvPr id="591" name="直線コネクタ 590"/>
        <xdr:cNvCxnSpPr/>
      </xdr:nvCxnSpPr>
      <xdr:spPr>
        <a:xfrm>
          <a:off x="22072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160038</xdr:rowOff>
    </xdr:from>
    <xdr:ext cx="469744" cy="259045"/>
    <xdr:sp macro="" textlink="">
      <xdr:nvSpPr>
        <xdr:cNvPr id="592" name="【公民館】&#10;一人当たり面積平均値テキスト"/>
        <xdr:cNvSpPr txBox="1"/>
      </xdr:nvSpPr>
      <xdr:spPr>
        <a:xfrm>
          <a:off x="22250400" y="1799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10161</xdr:rowOff>
    </xdr:from>
    <xdr:to>
      <xdr:col>32</xdr:col>
      <xdr:colOff>238125</xdr:colOff>
      <xdr:row>105</xdr:row>
      <xdr:rowOff>111761</xdr:rowOff>
    </xdr:to>
    <xdr:sp macro="" textlink="">
      <xdr:nvSpPr>
        <xdr:cNvPr id="593" name="フローチャート : 判断 592"/>
        <xdr:cNvSpPr/>
      </xdr:nvSpPr>
      <xdr:spPr>
        <a:xfrm>
          <a:off x="22110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78739</xdr:rowOff>
    </xdr:from>
    <xdr:to>
      <xdr:col>31</xdr:col>
      <xdr:colOff>85725</xdr:colOff>
      <xdr:row>105</xdr:row>
      <xdr:rowOff>8889</xdr:rowOff>
    </xdr:to>
    <xdr:sp macro="" textlink="">
      <xdr:nvSpPr>
        <xdr:cNvPr id="594" name="フローチャート : 判断 593"/>
        <xdr:cNvSpPr/>
      </xdr:nvSpPr>
      <xdr:spPr>
        <a:xfrm>
          <a:off x="21272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95" name="テキスト ボックス 59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6" name="テキスト ボックス 59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7" name="テキスト ボックス 59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8" name="テキスト ボックス 59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9" name="テキスト ボックス 59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99</xdr:row>
      <xdr:rowOff>154939</xdr:rowOff>
    </xdr:from>
    <xdr:to>
      <xdr:col>31</xdr:col>
      <xdr:colOff>85725</xdr:colOff>
      <xdr:row>100</xdr:row>
      <xdr:rowOff>85089</xdr:rowOff>
    </xdr:to>
    <xdr:sp macro="" textlink="">
      <xdr:nvSpPr>
        <xdr:cNvPr id="600" name="円/楕円 599"/>
        <xdr:cNvSpPr/>
      </xdr:nvSpPr>
      <xdr:spPr>
        <a:xfrm>
          <a:off x="21272500" y="1712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16</xdr:rowOff>
    </xdr:from>
    <xdr:ext cx="469744" cy="259045"/>
    <xdr:sp macro="" textlink="">
      <xdr:nvSpPr>
        <xdr:cNvPr id="601" name="n_1aveValue【公民館】&#10;一人当たり面積"/>
        <xdr:cNvSpPr txBox="1"/>
      </xdr:nvSpPr>
      <xdr:spPr>
        <a:xfrm>
          <a:off x="21075727" y="1800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0.186</a:t>
          </a:r>
          <a:endParaRPr kumimoji="1" lang="ja-JP" altLang="en-US" sz="1000" b="1">
            <a:solidFill>
              <a:srgbClr val="000080"/>
            </a:solidFill>
            <a:latin typeface="ＭＳ Ｐゴシック"/>
          </a:endParaRPr>
        </a:p>
      </xdr:txBody>
    </xdr:sp>
    <xdr:clientData/>
  </xdr:oneCellAnchor>
  <xdr:oneCellAnchor>
    <xdr:from>
      <xdr:col>30</xdr:col>
      <xdr:colOff>473152</xdr:colOff>
      <xdr:row>98</xdr:row>
      <xdr:rowOff>101616</xdr:rowOff>
    </xdr:from>
    <xdr:ext cx="469744" cy="259045"/>
    <xdr:sp macro="" textlink="">
      <xdr:nvSpPr>
        <xdr:cNvPr id="602" name="n_1mainValue【公民館】&#10;一人当たり面積"/>
        <xdr:cNvSpPr txBox="1"/>
      </xdr:nvSpPr>
      <xdr:spPr>
        <a:xfrm>
          <a:off x="21075727" y="1690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0.391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3" name="正方形/長方形 60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4" name="正方形/長方形 60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5" name="テキスト ボックス 60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年度の施設類型別ストック情報①について、類似団体の平均と比較して有形固定資産減価償却率が高くなっている施設等は、道路、幼稚園、学校施設、公民館となっている。</a:t>
          </a:r>
          <a:endParaRPr lang="ja-JP" altLang="ja-JP" sz="1400">
            <a:effectLst/>
          </a:endParaRPr>
        </a:p>
        <a:p>
          <a:r>
            <a:rPr kumimoji="1" lang="ja-JP" altLang="ja-JP" sz="1100">
              <a:solidFill>
                <a:schemeClr val="dk1"/>
              </a:solidFill>
              <a:effectLst/>
              <a:latin typeface="+mn-lt"/>
              <a:ea typeface="+mn-ea"/>
              <a:cs typeface="+mn-cs"/>
            </a:rPr>
            <a:t>その中で、学校施設については、伊集院小学校を平成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年度にかけて、伊作小学校を平成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年度にかけて、伊集院北小学校を平成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予定）にかけて、それぞれ大規模な校舎改築事業を実施して（進めて）おり、耐震化を含めて老朽化に対応している。また、公営住宅や橋りょうについては、「公営住宅等長寿命化計画」、「橋梁長寿命化修繕計画」の個別の計画を策定しており、その計画等に基づき、改修等に取り組んでいる。その他の施設についても、経過年数・耐震性等を考慮の上、それぞれ必要に応じて改修等に取り組んでいる。今後、さらに老朽化対策等が必要となる中で、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年３月に公共施設等総合管理計画を策定し、保有総量の縮小や長寿命化の推進、施設管理の効率化を基本方針として掲げているところであり、また、その基本方針に対して、「</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年間で施設の保有面積を</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％削減」、「長寿命による</a:t>
          </a:r>
          <a:r>
            <a:rPr kumimoji="1" lang="en-US" altLang="ja-JP" sz="1100">
              <a:solidFill>
                <a:schemeClr val="dk1"/>
              </a:solidFill>
              <a:effectLst/>
              <a:latin typeface="+mn-lt"/>
              <a:ea typeface="+mn-ea"/>
              <a:cs typeface="+mn-cs"/>
            </a:rPr>
            <a:t>LCC</a:t>
          </a:r>
          <a:r>
            <a:rPr kumimoji="1" lang="ja-JP" altLang="ja-JP" sz="1100">
              <a:solidFill>
                <a:schemeClr val="dk1"/>
              </a:solidFill>
              <a:effectLst/>
              <a:latin typeface="+mn-lt"/>
              <a:ea typeface="+mn-ea"/>
              <a:cs typeface="+mn-cs"/>
            </a:rPr>
            <a:t>（ライフサイクルコスト）の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％低減」、「民間活力の推進等による維持管理コストを</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％削減」の目標値を設定しており、本計画に基づく取組を一層推進する必要がある。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鹿児島県日置市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49,858
49,670
253.01
27,654,447
26,523,505
655,039
14,641,838
30,016,266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22.2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7" name="テキスト ボックス 56"/>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77833</xdr:rowOff>
    </xdr:from>
    <xdr:to>
      <xdr:col>6</xdr:col>
      <xdr:colOff>510540</xdr:colOff>
      <xdr:row>41</xdr:row>
      <xdr:rowOff>71301</xdr:rowOff>
    </xdr:to>
    <xdr:cxnSp macro="">
      <xdr:nvCxnSpPr>
        <xdr:cNvPr id="59" name="直線コネクタ 58"/>
        <xdr:cNvCxnSpPr/>
      </xdr:nvCxnSpPr>
      <xdr:spPr>
        <a:xfrm flipV="1">
          <a:off x="4634865" y="5735683"/>
          <a:ext cx="0" cy="136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75128</xdr:rowOff>
    </xdr:from>
    <xdr:ext cx="405111" cy="259045"/>
    <xdr:sp macro="" textlink="">
      <xdr:nvSpPr>
        <xdr:cNvPr id="60" name="【図書館】&#10;有形固定資産減価償却率最小値テキスト"/>
        <xdr:cNvSpPr txBox="1"/>
      </xdr:nvSpPr>
      <xdr:spPr>
        <a:xfrm>
          <a:off x="4724400" y="7104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a:t>
          </a:r>
          <a:endParaRPr kumimoji="1" lang="ja-JP" altLang="en-US" sz="1000" b="1">
            <a:latin typeface="ＭＳ Ｐゴシック"/>
          </a:endParaRPr>
        </a:p>
      </xdr:txBody>
    </xdr:sp>
    <xdr:clientData/>
  </xdr:oneCellAnchor>
  <xdr:twoCellAnchor>
    <xdr:from>
      <xdr:col>6</xdr:col>
      <xdr:colOff>422275</xdr:colOff>
      <xdr:row>41</xdr:row>
      <xdr:rowOff>71301</xdr:rowOff>
    </xdr:from>
    <xdr:to>
      <xdr:col>6</xdr:col>
      <xdr:colOff>600075</xdr:colOff>
      <xdr:row>41</xdr:row>
      <xdr:rowOff>71301</xdr:rowOff>
    </xdr:to>
    <xdr:cxnSp macro="">
      <xdr:nvCxnSpPr>
        <xdr:cNvPr id="61" name="直線コネクタ 60"/>
        <xdr:cNvCxnSpPr/>
      </xdr:nvCxnSpPr>
      <xdr:spPr>
        <a:xfrm>
          <a:off x="4546600" y="710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24510</xdr:rowOff>
    </xdr:from>
    <xdr:ext cx="405111" cy="259045"/>
    <xdr:sp macro="" textlink="">
      <xdr:nvSpPr>
        <xdr:cNvPr id="62" name="【図書館】&#10;有形固定資産減価償却率最大値テキスト"/>
        <xdr:cNvSpPr txBox="1"/>
      </xdr:nvSpPr>
      <xdr:spPr>
        <a:xfrm>
          <a:off x="4724400" y="551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6</xdr:col>
      <xdr:colOff>422275</xdr:colOff>
      <xdr:row>33</xdr:row>
      <xdr:rowOff>77833</xdr:rowOff>
    </xdr:from>
    <xdr:to>
      <xdr:col>6</xdr:col>
      <xdr:colOff>600075</xdr:colOff>
      <xdr:row>33</xdr:row>
      <xdr:rowOff>77833</xdr:rowOff>
    </xdr:to>
    <xdr:cxnSp macro="">
      <xdr:nvCxnSpPr>
        <xdr:cNvPr id="63" name="直線コネクタ 62"/>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74040</xdr:rowOff>
    </xdr:from>
    <xdr:ext cx="405111" cy="259045"/>
    <xdr:sp macro="" textlink="">
      <xdr:nvSpPr>
        <xdr:cNvPr id="64" name="【図書館】&#10;有形固定資産減価償却率平均値テキスト"/>
        <xdr:cNvSpPr txBox="1"/>
      </xdr:nvSpPr>
      <xdr:spPr>
        <a:xfrm>
          <a:off x="4724400" y="641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95613</xdr:rowOff>
    </xdr:from>
    <xdr:to>
      <xdr:col>6</xdr:col>
      <xdr:colOff>561975</xdr:colOff>
      <xdr:row>38</xdr:row>
      <xdr:rowOff>25763</xdr:rowOff>
    </xdr:to>
    <xdr:sp macro="" textlink="">
      <xdr:nvSpPr>
        <xdr:cNvPr id="65" name="フローチャート : 判断 64"/>
        <xdr:cNvSpPr/>
      </xdr:nvSpPr>
      <xdr:spPr>
        <a:xfrm>
          <a:off x="45847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107043</xdr:rowOff>
    </xdr:from>
    <xdr:to>
      <xdr:col>5</xdr:col>
      <xdr:colOff>409575</xdr:colOff>
      <xdr:row>39</xdr:row>
      <xdr:rowOff>37193</xdr:rowOff>
    </xdr:to>
    <xdr:sp macro="" textlink="">
      <xdr:nvSpPr>
        <xdr:cNvPr id="66" name="フローチャート : 判断 65"/>
        <xdr:cNvSpPr/>
      </xdr:nvSpPr>
      <xdr:spPr>
        <a:xfrm>
          <a:off x="3746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53720</xdr:rowOff>
    </xdr:from>
    <xdr:ext cx="405111" cy="259045"/>
    <xdr:sp macro="" textlink="">
      <xdr:nvSpPr>
        <xdr:cNvPr id="67" name="n_1aveValue【図書館】&#10;有形固定資産減価償却率"/>
        <xdr:cNvSpPr txBox="1"/>
      </xdr:nvSpPr>
      <xdr:spPr>
        <a:xfrm>
          <a:off x="3582043" y="639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42</xdr:row>
      <xdr:rowOff>44994</xdr:rowOff>
    </xdr:from>
    <xdr:to>
      <xdr:col>5</xdr:col>
      <xdr:colOff>409575</xdr:colOff>
      <xdr:row>42</xdr:row>
      <xdr:rowOff>146594</xdr:rowOff>
    </xdr:to>
    <xdr:sp macro="" textlink="">
      <xdr:nvSpPr>
        <xdr:cNvPr id="73" name="円/楕円 72"/>
        <xdr:cNvSpPr/>
      </xdr:nvSpPr>
      <xdr:spPr>
        <a:xfrm>
          <a:off x="3746500" y="724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42</xdr:row>
      <xdr:rowOff>137721</xdr:rowOff>
    </xdr:from>
    <xdr:ext cx="405111" cy="259045"/>
    <xdr:sp macro="" textlink="">
      <xdr:nvSpPr>
        <xdr:cNvPr id="74" name="n_1mainValue【図書館】&#10;有形固定資産減価償却率"/>
        <xdr:cNvSpPr txBox="1"/>
      </xdr:nvSpPr>
      <xdr:spPr>
        <a:xfrm>
          <a:off x="3582043" y="733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5" name="テキスト ボックス 84"/>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6" name="直線コネクタ 8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7" name="テキスト ボックス 8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8" name="直線コネクタ 8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9" name="テキスト ボックス 8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90" name="直線コネクタ 8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91" name="テキスト ボックス 9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2" name="直線コネクタ 9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3" name="テキスト ボックス 9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4" name="直線コネクタ 9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5" name="テキスト ボックス 9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6" name="直線コネクタ 9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7" name="テキスト ボックス 9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100693</xdr:rowOff>
    </xdr:from>
    <xdr:to>
      <xdr:col>15</xdr:col>
      <xdr:colOff>180340</xdr:colOff>
      <xdr:row>42</xdr:row>
      <xdr:rowOff>125185</xdr:rowOff>
    </xdr:to>
    <xdr:cxnSp macro="">
      <xdr:nvCxnSpPr>
        <xdr:cNvPr id="101" name="直線コネクタ 100"/>
        <xdr:cNvCxnSpPr/>
      </xdr:nvCxnSpPr>
      <xdr:spPr>
        <a:xfrm flipV="1">
          <a:off x="10476865" y="5758543"/>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129012</xdr:rowOff>
    </xdr:from>
    <xdr:ext cx="469744" cy="259045"/>
    <xdr:sp macro="" textlink="">
      <xdr:nvSpPr>
        <xdr:cNvPr id="102" name="【図書館】&#10;一人当たり面積最小値テキスト"/>
        <xdr:cNvSpPr txBox="1"/>
      </xdr:nvSpPr>
      <xdr:spPr>
        <a:xfrm>
          <a:off x="10566400" y="732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42</xdr:row>
      <xdr:rowOff>125185</xdr:rowOff>
    </xdr:from>
    <xdr:to>
      <xdr:col>15</xdr:col>
      <xdr:colOff>269875</xdr:colOff>
      <xdr:row>42</xdr:row>
      <xdr:rowOff>125185</xdr:rowOff>
    </xdr:to>
    <xdr:cxnSp macro="">
      <xdr:nvCxnSpPr>
        <xdr:cNvPr id="103" name="直線コネクタ 102"/>
        <xdr:cNvCxnSpPr/>
      </xdr:nvCxnSpPr>
      <xdr:spPr>
        <a:xfrm>
          <a:off x="10388600" y="732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47370</xdr:rowOff>
    </xdr:from>
    <xdr:ext cx="469744" cy="259045"/>
    <xdr:sp macro="" textlink="">
      <xdr:nvSpPr>
        <xdr:cNvPr id="104" name="【図書館】&#10;一人当たり面積最大値テキスト"/>
        <xdr:cNvSpPr txBox="1"/>
      </xdr:nvSpPr>
      <xdr:spPr>
        <a:xfrm>
          <a:off x="10566400" y="553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0.114</a:t>
          </a:r>
          <a:endParaRPr kumimoji="1" lang="ja-JP" altLang="en-US" sz="1000" b="1">
            <a:latin typeface="ＭＳ Ｐゴシック"/>
          </a:endParaRPr>
        </a:p>
      </xdr:txBody>
    </xdr:sp>
    <xdr:clientData/>
  </xdr:oneCellAnchor>
  <xdr:twoCellAnchor>
    <xdr:from>
      <xdr:col>15</xdr:col>
      <xdr:colOff>92075</xdr:colOff>
      <xdr:row>33</xdr:row>
      <xdr:rowOff>100693</xdr:rowOff>
    </xdr:from>
    <xdr:to>
      <xdr:col>15</xdr:col>
      <xdr:colOff>269875</xdr:colOff>
      <xdr:row>33</xdr:row>
      <xdr:rowOff>100693</xdr:rowOff>
    </xdr:to>
    <xdr:cxnSp macro="">
      <xdr:nvCxnSpPr>
        <xdr:cNvPr id="105" name="直線コネクタ 104"/>
        <xdr:cNvCxnSpPr/>
      </xdr:nvCxnSpPr>
      <xdr:spPr>
        <a:xfrm>
          <a:off x="10388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118127</xdr:rowOff>
    </xdr:from>
    <xdr:ext cx="469744" cy="259045"/>
    <xdr:sp macro="" textlink="">
      <xdr:nvSpPr>
        <xdr:cNvPr id="106" name="【図書館】&#10;一人当たり面積平均値テキスト"/>
        <xdr:cNvSpPr txBox="1"/>
      </xdr:nvSpPr>
      <xdr:spPr>
        <a:xfrm>
          <a:off x="10566400" y="6976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139700</xdr:rowOff>
    </xdr:from>
    <xdr:to>
      <xdr:col>15</xdr:col>
      <xdr:colOff>231775</xdr:colOff>
      <xdr:row>41</xdr:row>
      <xdr:rowOff>69850</xdr:rowOff>
    </xdr:to>
    <xdr:sp macro="" textlink="">
      <xdr:nvSpPr>
        <xdr:cNvPr id="107" name="フローチャート : 判断 106"/>
        <xdr:cNvSpPr/>
      </xdr:nvSpPr>
      <xdr:spPr>
        <a:xfrm>
          <a:off x="104267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90715</xdr:rowOff>
    </xdr:from>
    <xdr:to>
      <xdr:col>14</xdr:col>
      <xdr:colOff>79375</xdr:colOff>
      <xdr:row>41</xdr:row>
      <xdr:rowOff>20865</xdr:rowOff>
    </xdr:to>
    <xdr:sp macro="" textlink="">
      <xdr:nvSpPr>
        <xdr:cNvPr id="108" name="フローチャート : 判断 107"/>
        <xdr:cNvSpPr/>
      </xdr:nvSpPr>
      <xdr:spPr>
        <a:xfrm>
          <a:off x="9588500" y="69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41</xdr:row>
      <xdr:rowOff>11992</xdr:rowOff>
    </xdr:from>
    <xdr:ext cx="469744" cy="259045"/>
    <xdr:sp macro="" textlink="">
      <xdr:nvSpPr>
        <xdr:cNvPr id="109" name="n_1aveValue【図書館】&#10;一人当たり面積"/>
        <xdr:cNvSpPr txBox="1"/>
      </xdr:nvSpPr>
      <xdr:spPr>
        <a:xfrm>
          <a:off x="93917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98878</xdr:rowOff>
    </xdr:from>
    <xdr:to>
      <xdr:col>14</xdr:col>
      <xdr:colOff>79375</xdr:colOff>
      <xdr:row>40</xdr:row>
      <xdr:rowOff>29028</xdr:rowOff>
    </xdr:to>
    <xdr:sp macro="" textlink="">
      <xdr:nvSpPr>
        <xdr:cNvPr id="115" name="円/楕円 114"/>
        <xdr:cNvSpPr/>
      </xdr:nvSpPr>
      <xdr:spPr>
        <a:xfrm>
          <a:off x="9588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45555</xdr:rowOff>
    </xdr:from>
    <xdr:ext cx="469744" cy="259045"/>
    <xdr:sp macro="" textlink="">
      <xdr:nvSpPr>
        <xdr:cNvPr id="116" name="n_1mainValue【図書館】&#10;一人当たり面積"/>
        <xdr:cNvSpPr txBox="1"/>
      </xdr:nvSpPr>
      <xdr:spPr>
        <a:xfrm>
          <a:off x="93917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7" name="テキスト ボックス 12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8" name="直線コネクタ 12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9" name="テキスト ボックス 12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0" name="直線コネクタ 12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1" name="テキスト ボックス 13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2" name="直線コネクタ 13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3" name="テキスト ボックス 13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4" name="直線コネクタ 13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35" name="テキスト ボックス 134"/>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7" name="テキスト ボックス 13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157734</xdr:rowOff>
    </xdr:from>
    <xdr:to>
      <xdr:col>6</xdr:col>
      <xdr:colOff>510540</xdr:colOff>
      <xdr:row>63</xdr:row>
      <xdr:rowOff>148590</xdr:rowOff>
    </xdr:to>
    <xdr:cxnSp macro="">
      <xdr:nvCxnSpPr>
        <xdr:cNvPr id="139" name="直線コネクタ 138"/>
        <xdr:cNvCxnSpPr/>
      </xdr:nvCxnSpPr>
      <xdr:spPr>
        <a:xfrm flipV="1">
          <a:off x="4634865" y="975893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152417</xdr:rowOff>
    </xdr:from>
    <xdr:ext cx="405111" cy="259045"/>
    <xdr:sp macro="" textlink="">
      <xdr:nvSpPr>
        <xdr:cNvPr id="140" name="【体育館・プール】&#10;有形固定資産減価償却率最小値テキスト"/>
        <xdr:cNvSpPr txBox="1"/>
      </xdr:nvSpPr>
      <xdr:spPr>
        <a:xfrm>
          <a:off x="47244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a:t>
          </a:r>
          <a:endParaRPr kumimoji="1" lang="ja-JP" altLang="en-US" sz="1000" b="1">
            <a:latin typeface="ＭＳ Ｐゴシック"/>
          </a:endParaRPr>
        </a:p>
      </xdr:txBody>
    </xdr:sp>
    <xdr:clientData/>
  </xdr:oneCellAnchor>
  <xdr:twoCellAnchor>
    <xdr:from>
      <xdr:col>6</xdr:col>
      <xdr:colOff>422275</xdr:colOff>
      <xdr:row>63</xdr:row>
      <xdr:rowOff>148590</xdr:rowOff>
    </xdr:from>
    <xdr:to>
      <xdr:col>6</xdr:col>
      <xdr:colOff>600075</xdr:colOff>
      <xdr:row>63</xdr:row>
      <xdr:rowOff>148590</xdr:rowOff>
    </xdr:to>
    <xdr:cxnSp macro="">
      <xdr:nvCxnSpPr>
        <xdr:cNvPr id="141" name="直線コネクタ 140"/>
        <xdr:cNvCxnSpPr/>
      </xdr:nvCxnSpPr>
      <xdr:spPr>
        <a:xfrm>
          <a:off x="4546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104411</xdr:rowOff>
    </xdr:from>
    <xdr:ext cx="405111" cy="259045"/>
    <xdr:sp macro="" textlink="">
      <xdr:nvSpPr>
        <xdr:cNvPr id="142" name="【体育館・プール】&#10;有形固定資産減価償却率最大値テキスト"/>
        <xdr:cNvSpPr txBox="1"/>
      </xdr:nvSpPr>
      <xdr:spPr>
        <a:xfrm>
          <a:off x="4724400" y="9534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6</xdr:col>
      <xdr:colOff>422275</xdr:colOff>
      <xdr:row>56</xdr:row>
      <xdr:rowOff>157734</xdr:rowOff>
    </xdr:from>
    <xdr:to>
      <xdr:col>6</xdr:col>
      <xdr:colOff>600075</xdr:colOff>
      <xdr:row>56</xdr:row>
      <xdr:rowOff>157734</xdr:rowOff>
    </xdr:to>
    <xdr:cxnSp macro="">
      <xdr:nvCxnSpPr>
        <xdr:cNvPr id="143" name="直線コネクタ 142"/>
        <xdr:cNvCxnSpPr/>
      </xdr:nvCxnSpPr>
      <xdr:spPr>
        <a:xfrm>
          <a:off x="4546600" y="9758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167657</xdr:rowOff>
    </xdr:from>
    <xdr:ext cx="405111" cy="259045"/>
    <xdr:sp macro="" textlink="">
      <xdr:nvSpPr>
        <xdr:cNvPr id="144" name="【体育館・プール】&#10;有形固定資産減価償却率平均値テキスト"/>
        <xdr:cNvSpPr txBox="1"/>
      </xdr:nvSpPr>
      <xdr:spPr>
        <a:xfrm>
          <a:off x="4724400" y="1045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17780</xdr:rowOff>
    </xdr:from>
    <xdr:to>
      <xdr:col>6</xdr:col>
      <xdr:colOff>561975</xdr:colOff>
      <xdr:row>61</xdr:row>
      <xdr:rowOff>119380</xdr:rowOff>
    </xdr:to>
    <xdr:sp macro="" textlink="">
      <xdr:nvSpPr>
        <xdr:cNvPr id="145" name="フローチャート : 判断 144"/>
        <xdr:cNvSpPr/>
      </xdr:nvSpPr>
      <xdr:spPr>
        <a:xfrm>
          <a:off x="45847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47498</xdr:rowOff>
    </xdr:from>
    <xdr:to>
      <xdr:col>5</xdr:col>
      <xdr:colOff>409575</xdr:colOff>
      <xdr:row>61</xdr:row>
      <xdr:rowOff>149098</xdr:rowOff>
    </xdr:to>
    <xdr:sp macro="" textlink="">
      <xdr:nvSpPr>
        <xdr:cNvPr id="146" name="フローチャート : 判断 145"/>
        <xdr:cNvSpPr/>
      </xdr:nvSpPr>
      <xdr:spPr>
        <a:xfrm>
          <a:off x="37465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165625</xdr:rowOff>
    </xdr:from>
    <xdr:ext cx="405111" cy="259045"/>
    <xdr:sp macro="" textlink="">
      <xdr:nvSpPr>
        <xdr:cNvPr id="147" name="n_1aveValue【体育館・プール】&#10;有形固定資産減価償却率"/>
        <xdr:cNvSpPr txBox="1"/>
      </xdr:nvSpPr>
      <xdr:spPr>
        <a:xfrm>
          <a:off x="3582043" y="10281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56642</xdr:rowOff>
    </xdr:from>
    <xdr:to>
      <xdr:col>5</xdr:col>
      <xdr:colOff>409575</xdr:colOff>
      <xdr:row>61</xdr:row>
      <xdr:rowOff>158242</xdr:rowOff>
    </xdr:to>
    <xdr:sp macro="" textlink="">
      <xdr:nvSpPr>
        <xdr:cNvPr id="153" name="円/楕円 152"/>
        <xdr:cNvSpPr/>
      </xdr:nvSpPr>
      <xdr:spPr>
        <a:xfrm>
          <a:off x="3746500" y="1051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149369</xdr:rowOff>
    </xdr:from>
    <xdr:ext cx="405111" cy="259045"/>
    <xdr:sp macro="" textlink="">
      <xdr:nvSpPr>
        <xdr:cNvPr id="154" name="n_1mainValue【体育館・プール】&#10;有形固定資産減価償却率"/>
        <xdr:cNvSpPr txBox="1"/>
      </xdr:nvSpPr>
      <xdr:spPr>
        <a:xfrm>
          <a:off x="3582043" y="1060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5" name="正方形/長方形 15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6" name="正方形/長方形 15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7" name="正方形/長方形 15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8" name="正方形/長方形 15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9" name="正方形/長方形 15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0" name="正方形/長方形 15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1" name="正方形/長方形 16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2" name="正方形/長方形 16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3" name="テキスト ボックス 16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4" name="直線コネクタ 16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65</xdr:row>
      <xdr:rowOff>0</xdr:rowOff>
    </xdr:from>
    <xdr:to>
      <xdr:col>16</xdr:col>
      <xdr:colOff>307975</xdr:colOff>
      <xdr:row>65</xdr:row>
      <xdr:rowOff>0</xdr:rowOff>
    </xdr:to>
    <xdr:cxnSp macro="">
      <xdr:nvCxnSpPr>
        <xdr:cNvPr id="165" name="直線コネクタ 164"/>
        <xdr:cNvCxnSpPr/>
      </xdr:nvCxnSpPr>
      <xdr:spPr>
        <a:xfrm>
          <a:off x="6604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64</xdr:row>
      <xdr:rowOff>29227</xdr:rowOff>
    </xdr:from>
    <xdr:ext cx="467179" cy="259045"/>
    <xdr:sp macro="" textlink="">
      <xdr:nvSpPr>
        <xdr:cNvPr id="166" name="テキスト ボックス 165"/>
        <xdr:cNvSpPr txBox="1"/>
      </xdr:nvSpPr>
      <xdr:spPr>
        <a:xfrm>
          <a:off x="6136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63</xdr:row>
      <xdr:rowOff>57150</xdr:rowOff>
    </xdr:from>
    <xdr:to>
      <xdr:col>16</xdr:col>
      <xdr:colOff>307975</xdr:colOff>
      <xdr:row>63</xdr:row>
      <xdr:rowOff>57150</xdr:rowOff>
    </xdr:to>
    <xdr:cxnSp macro="">
      <xdr:nvCxnSpPr>
        <xdr:cNvPr id="167" name="直線コネクタ 166"/>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86377</xdr:rowOff>
    </xdr:from>
    <xdr:ext cx="467179" cy="259045"/>
    <xdr:sp macro="" textlink="">
      <xdr:nvSpPr>
        <xdr:cNvPr id="168" name="テキスト ボックス 167"/>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61</xdr:row>
      <xdr:rowOff>114300</xdr:rowOff>
    </xdr:from>
    <xdr:to>
      <xdr:col>16</xdr:col>
      <xdr:colOff>307975</xdr:colOff>
      <xdr:row>61</xdr:row>
      <xdr:rowOff>114300</xdr:rowOff>
    </xdr:to>
    <xdr:cxnSp macro="">
      <xdr:nvCxnSpPr>
        <xdr:cNvPr id="169" name="直線コネクタ 168"/>
        <xdr:cNvCxnSpPr/>
      </xdr:nvCxnSpPr>
      <xdr:spPr>
        <a:xfrm>
          <a:off x="6604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143527</xdr:rowOff>
    </xdr:from>
    <xdr:ext cx="467179" cy="259045"/>
    <xdr:sp macro="" textlink="">
      <xdr:nvSpPr>
        <xdr:cNvPr id="170" name="テキスト ボックス 169"/>
        <xdr:cNvSpPr txBox="1"/>
      </xdr:nvSpPr>
      <xdr:spPr>
        <a:xfrm>
          <a:off x="6136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1" name="直線コネクタ 17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2" name="テキスト ボックス 17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58</xdr:row>
      <xdr:rowOff>57150</xdr:rowOff>
    </xdr:from>
    <xdr:to>
      <xdr:col>16</xdr:col>
      <xdr:colOff>307975</xdr:colOff>
      <xdr:row>58</xdr:row>
      <xdr:rowOff>57150</xdr:rowOff>
    </xdr:to>
    <xdr:cxnSp macro="">
      <xdr:nvCxnSpPr>
        <xdr:cNvPr id="173" name="直線コネクタ 172"/>
        <xdr:cNvCxnSpPr/>
      </xdr:nvCxnSpPr>
      <xdr:spPr>
        <a:xfrm>
          <a:off x="6604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86377</xdr:rowOff>
    </xdr:from>
    <xdr:ext cx="467179" cy="259045"/>
    <xdr:sp macro="" textlink="">
      <xdr:nvSpPr>
        <xdr:cNvPr id="174" name="テキスト ボックス 173"/>
        <xdr:cNvSpPr txBox="1"/>
      </xdr:nvSpPr>
      <xdr:spPr>
        <a:xfrm>
          <a:off x="6136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56</xdr:row>
      <xdr:rowOff>114300</xdr:rowOff>
    </xdr:from>
    <xdr:to>
      <xdr:col>16</xdr:col>
      <xdr:colOff>307975</xdr:colOff>
      <xdr:row>56</xdr:row>
      <xdr:rowOff>114300</xdr:rowOff>
    </xdr:to>
    <xdr:cxnSp macro="">
      <xdr:nvCxnSpPr>
        <xdr:cNvPr id="175" name="直線コネクタ 174"/>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143527</xdr:rowOff>
    </xdr:from>
    <xdr:ext cx="467179" cy="259045"/>
    <xdr:sp macro="" textlink="">
      <xdr:nvSpPr>
        <xdr:cNvPr id="176" name="テキスト ボックス 175"/>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55</xdr:row>
      <xdr:rowOff>0</xdr:rowOff>
    </xdr:from>
    <xdr:to>
      <xdr:col>16</xdr:col>
      <xdr:colOff>307975</xdr:colOff>
      <xdr:row>55</xdr:row>
      <xdr:rowOff>0</xdr:rowOff>
    </xdr:to>
    <xdr:cxnSp macro="">
      <xdr:nvCxnSpPr>
        <xdr:cNvPr id="177" name="直線コネクタ 176"/>
        <xdr:cNvCxnSpPr/>
      </xdr:nvCxnSpPr>
      <xdr:spPr>
        <a:xfrm>
          <a:off x="6604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29227</xdr:rowOff>
    </xdr:from>
    <xdr:ext cx="467179" cy="259045"/>
    <xdr:sp macro="" textlink="">
      <xdr:nvSpPr>
        <xdr:cNvPr id="178" name="テキスト ボックス 177"/>
        <xdr:cNvSpPr txBox="1"/>
      </xdr:nvSpPr>
      <xdr:spPr>
        <a:xfrm>
          <a:off x="6136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0" name="テキスト ボックス 17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58</xdr:row>
      <xdr:rowOff>97155</xdr:rowOff>
    </xdr:from>
    <xdr:to>
      <xdr:col>15</xdr:col>
      <xdr:colOff>180340</xdr:colOff>
      <xdr:row>63</xdr:row>
      <xdr:rowOff>165735</xdr:rowOff>
    </xdr:to>
    <xdr:cxnSp macro="">
      <xdr:nvCxnSpPr>
        <xdr:cNvPr id="182" name="直線コネクタ 181"/>
        <xdr:cNvCxnSpPr/>
      </xdr:nvCxnSpPr>
      <xdr:spPr>
        <a:xfrm flipV="1">
          <a:off x="10476865" y="10041255"/>
          <a:ext cx="0" cy="925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169562</xdr:rowOff>
    </xdr:from>
    <xdr:ext cx="469744" cy="259045"/>
    <xdr:sp macro="" textlink="">
      <xdr:nvSpPr>
        <xdr:cNvPr id="183" name="【体育館・プール】&#10;一人当たり面積最小値テキスト"/>
        <xdr:cNvSpPr txBox="1"/>
      </xdr:nvSpPr>
      <xdr:spPr>
        <a:xfrm>
          <a:off x="10566400" y="1097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0.062</a:t>
          </a:r>
          <a:endParaRPr kumimoji="1" lang="ja-JP" altLang="en-US" sz="1000" b="1">
            <a:latin typeface="ＭＳ Ｐゴシック"/>
          </a:endParaRPr>
        </a:p>
      </xdr:txBody>
    </xdr:sp>
    <xdr:clientData/>
  </xdr:oneCellAnchor>
  <xdr:twoCellAnchor>
    <xdr:from>
      <xdr:col>15</xdr:col>
      <xdr:colOff>92075</xdr:colOff>
      <xdr:row>63</xdr:row>
      <xdr:rowOff>165735</xdr:rowOff>
    </xdr:from>
    <xdr:to>
      <xdr:col>15</xdr:col>
      <xdr:colOff>269875</xdr:colOff>
      <xdr:row>63</xdr:row>
      <xdr:rowOff>165735</xdr:rowOff>
    </xdr:to>
    <xdr:cxnSp macro="">
      <xdr:nvCxnSpPr>
        <xdr:cNvPr id="184" name="直線コネクタ 183"/>
        <xdr:cNvCxnSpPr/>
      </xdr:nvCxnSpPr>
      <xdr:spPr>
        <a:xfrm>
          <a:off x="10388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57</xdr:row>
      <xdr:rowOff>43832</xdr:rowOff>
    </xdr:from>
    <xdr:ext cx="469744" cy="259045"/>
    <xdr:sp macro="" textlink="">
      <xdr:nvSpPr>
        <xdr:cNvPr id="185" name="【体育館・プール】&#10;一人当たり面積最大値テキスト"/>
        <xdr:cNvSpPr txBox="1"/>
      </xdr:nvSpPr>
      <xdr:spPr>
        <a:xfrm>
          <a:off x="10566400" y="9816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0.386</a:t>
          </a:r>
          <a:endParaRPr kumimoji="1" lang="ja-JP" altLang="en-US" sz="1000" b="1">
            <a:latin typeface="ＭＳ Ｐゴシック"/>
          </a:endParaRPr>
        </a:p>
      </xdr:txBody>
    </xdr:sp>
    <xdr:clientData/>
  </xdr:oneCellAnchor>
  <xdr:twoCellAnchor>
    <xdr:from>
      <xdr:col>15</xdr:col>
      <xdr:colOff>92075</xdr:colOff>
      <xdr:row>58</xdr:row>
      <xdr:rowOff>97155</xdr:rowOff>
    </xdr:from>
    <xdr:to>
      <xdr:col>15</xdr:col>
      <xdr:colOff>269875</xdr:colOff>
      <xdr:row>58</xdr:row>
      <xdr:rowOff>97155</xdr:rowOff>
    </xdr:to>
    <xdr:cxnSp macro="">
      <xdr:nvCxnSpPr>
        <xdr:cNvPr id="186" name="直線コネクタ 185"/>
        <xdr:cNvCxnSpPr/>
      </xdr:nvCxnSpPr>
      <xdr:spPr>
        <a:xfrm>
          <a:off x="10388600" y="10041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73359</xdr:rowOff>
    </xdr:from>
    <xdr:ext cx="469744" cy="259045"/>
    <xdr:sp macro="" textlink="">
      <xdr:nvSpPr>
        <xdr:cNvPr id="187" name="【体育館・プール】&#10;一人当たり面積平均値テキスト"/>
        <xdr:cNvSpPr txBox="1"/>
      </xdr:nvSpPr>
      <xdr:spPr>
        <a:xfrm>
          <a:off x="10566400" y="105318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0.189</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94932</xdr:rowOff>
    </xdr:from>
    <xdr:to>
      <xdr:col>15</xdr:col>
      <xdr:colOff>231775</xdr:colOff>
      <xdr:row>62</xdr:row>
      <xdr:rowOff>25082</xdr:rowOff>
    </xdr:to>
    <xdr:sp macro="" textlink="">
      <xdr:nvSpPr>
        <xdr:cNvPr id="188" name="フローチャート : 判断 187"/>
        <xdr:cNvSpPr/>
      </xdr:nvSpPr>
      <xdr:spPr>
        <a:xfrm>
          <a:off x="10426700" y="1055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26353</xdr:rowOff>
    </xdr:from>
    <xdr:to>
      <xdr:col>14</xdr:col>
      <xdr:colOff>79375</xdr:colOff>
      <xdr:row>60</xdr:row>
      <xdr:rowOff>127953</xdr:rowOff>
    </xdr:to>
    <xdr:sp macro="" textlink="">
      <xdr:nvSpPr>
        <xdr:cNvPr id="189" name="フローチャート : 判断 188"/>
        <xdr:cNvSpPr/>
      </xdr:nvSpPr>
      <xdr:spPr>
        <a:xfrm>
          <a:off x="9588500" y="1031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119080</xdr:rowOff>
    </xdr:from>
    <xdr:ext cx="469744" cy="259045"/>
    <xdr:sp macro="" textlink="">
      <xdr:nvSpPr>
        <xdr:cNvPr id="190" name="n_1aveValue【体育館・プール】&#10;一人当たり面積"/>
        <xdr:cNvSpPr txBox="1"/>
      </xdr:nvSpPr>
      <xdr:spPr>
        <a:xfrm>
          <a:off x="9391727" y="10406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91" name="テキスト ボックス 19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2" name="テキスト ボックス 19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3" name="テキスト ボックス 19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4" name="テキスト ボックス 19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5" name="テキスト ボックス 19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55</xdr:row>
      <xdr:rowOff>92075</xdr:rowOff>
    </xdr:from>
    <xdr:to>
      <xdr:col>14</xdr:col>
      <xdr:colOff>79375</xdr:colOff>
      <xdr:row>56</xdr:row>
      <xdr:rowOff>22225</xdr:rowOff>
    </xdr:to>
    <xdr:sp macro="" textlink="">
      <xdr:nvSpPr>
        <xdr:cNvPr id="196" name="円/楕円 195"/>
        <xdr:cNvSpPr/>
      </xdr:nvSpPr>
      <xdr:spPr>
        <a:xfrm>
          <a:off x="9588500" y="952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54</xdr:row>
      <xdr:rowOff>38752</xdr:rowOff>
    </xdr:from>
    <xdr:ext cx="469744" cy="259045"/>
    <xdr:sp macro="" textlink="">
      <xdr:nvSpPr>
        <xdr:cNvPr id="197" name="n_1mainValue【体育館・プール】&#10;一人当たり面積"/>
        <xdr:cNvSpPr txBox="1"/>
      </xdr:nvSpPr>
      <xdr:spPr>
        <a:xfrm>
          <a:off x="9391727" y="9297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0.550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5" name="正方形/長方形 20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6" name="テキスト ボックス 20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7" name="直線コネクタ 20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8" name="テキスト ボックス 20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9" name="直線コネクタ 20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0" name="テキスト ボックス 20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1" name="直線コネクタ 21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2" name="テキスト ボックス 21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3" name="直線コネクタ 21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4" name="テキスト ボックス 21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5" name="直線コネクタ 21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6" name="テキスト ボックス 21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7" name="直線コネクタ 21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8" name="テキスト ボックス 21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9" name="直線コネクタ 21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0" name="テキスト ボックス 21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163830</xdr:rowOff>
    </xdr:from>
    <xdr:to>
      <xdr:col>6</xdr:col>
      <xdr:colOff>510540</xdr:colOff>
      <xdr:row>86</xdr:row>
      <xdr:rowOff>3811</xdr:rowOff>
    </xdr:to>
    <xdr:cxnSp macro="">
      <xdr:nvCxnSpPr>
        <xdr:cNvPr id="222" name="直線コネクタ 221"/>
        <xdr:cNvCxnSpPr/>
      </xdr:nvCxnSpPr>
      <xdr:spPr>
        <a:xfrm flipV="1">
          <a:off x="4634865" y="1353693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7638</xdr:rowOff>
    </xdr:from>
    <xdr:ext cx="405111" cy="259045"/>
    <xdr:sp macro="" textlink="">
      <xdr:nvSpPr>
        <xdr:cNvPr id="223" name="【福祉施設】&#10;有形固定資産減価償却率最小値テキスト"/>
        <xdr:cNvSpPr txBox="1"/>
      </xdr:nvSpPr>
      <xdr:spPr>
        <a:xfrm>
          <a:off x="4724400"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422275</xdr:colOff>
      <xdr:row>86</xdr:row>
      <xdr:rowOff>3811</xdr:rowOff>
    </xdr:from>
    <xdr:to>
      <xdr:col>6</xdr:col>
      <xdr:colOff>600075</xdr:colOff>
      <xdr:row>86</xdr:row>
      <xdr:rowOff>3811</xdr:rowOff>
    </xdr:to>
    <xdr:cxnSp macro="">
      <xdr:nvCxnSpPr>
        <xdr:cNvPr id="224" name="直線コネクタ 223"/>
        <xdr:cNvCxnSpPr/>
      </xdr:nvCxnSpPr>
      <xdr:spPr>
        <a:xfrm>
          <a:off x="4546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110507</xdr:rowOff>
    </xdr:from>
    <xdr:ext cx="405111" cy="259045"/>
    <xdr:sp macro="" textlink="">
      <xdr:nvSpPr>
        <xdr:cNvPr id="225" name="【福祉施設】&#10;有形固定資産減価償却率最大値テキスト"/>
        <xdr:cNvSpPr txBox="1"/>
      </xdr:nvSpPr>
      <xdr:spPr>
        <a:xfrm>
          <a:off x="4724400" y="1331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6</xdr:col>
      <xdr:colOff>422275</xdr:colOff>
      <xdr:row>78</xdr:row>
      <xdr:rowOff>163830</xdr:rowOff>
    </xdr:from>
    <xdr:to>
      <xdr:col>6</xdr:col>
      <xdr:colOff>600075</xdr:colOff>
      <xdr:row>78</xdr:row>
      <xdr:rowOff>163830</xdr:rowOff>
    </xdr:to>
    <xdr:cxnSp macro="">
      <xdr:nvCxnSpPr>
        <xdr:cNvPr id="226" name="直線コネクタ 225"/>
        <xdr:cNvCxnSpPr/>
      </xdr:nvCxnSpPr>
      <xdr:spPr>
        <a:xfrm>
          <a:off x="4546600" y="1353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66691</xdr:rowOff>
    </xdr:from>
    <xdr:ext cx="405111" cy="259045"/>
    <xdr:sp macro="" textlink="">
      <xdr:nvSpPr>
        <xdr:cNvPr id="227" name="【福祉施設】&#10;有形固定資産減価償却率平均値テキスト"/>
        <xdr:cNvSpPr txBox="1"/>
      </xdr:nvSpPr>
      <xdr:spPr>
        <a:xfrm>
          <a:off x="4724400" y="1412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88264</xdr:rowOff>
    </xdr:from>
    <xdr:to>
      <xdr:col>6</xdr:col>
      <xdr:colOff>561975</xdr:colOff>
      <xdr:row>83</xdr:row>
      <xdr:rowOff>18414</xdr:rowOff>
    </xdr:to>
    <xdr:sp macro="" textlink="">
      <xdr:nvSpPr>
        <xdr:cNvPr id="228" name="フローチャート : 判断 227"/>
        <xdr:cNvSpPr/>
      </xdr:nvSpPr>
      <xdr:spPr>
        <a:xfrm>
          <a:off x="45847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19686</xdr:rowOff>
    </xdr:from>
    <xdr:to>
      <xdr:col>5</xdr:col>
      <xdr:colOff>409575</xdr:colOff>
      <xdr:row>83</xdr:row>
      <xdr:rowOff>121286</xdr:rowOff>
    </xdr:to>
    <xdr:sp macro="" textlink="">
      <xdr:nvSpPr>
        <xdr:cNvPr id="229" name="フローチャート : 判断 228"/>
        <xdr:cNvSpPr/>
      </xdr:nvSpPr>
      <xdr:spPr>
        <a:xfrm>
          <a:off x="37465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112413</xdr:rowOff>
    </xdr:from>
    <xdr:ext cx="405111" cy="259045"/>
    <xdr:sp macro="" textlink="">
      <xdr:nvSpPr>
        <xdr:cNvPr id="230" name="n_1aveValue【福祉施設】&#10;有形固定資産減価償却率"/>
        <xdr:cNvSpPr txBox="1"/>
      </xdr:nvSpPr>
      <xdr:spPr>
        <a:xfrm>
          <a:off x="3582043"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31" name="テキスト ボックス 23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2" name="テキスト ボックス 23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3" name="テキスト ボックス 23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4" name="テキスト ボックス 23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5" name="テキスト ボックス 23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151130</xdr:rowOff>
    </xdr:from>
    <xdr:to>
      <xdr:col>5</xdr:col>
      <xdr:colOff>409575</xdr:colOff>
      <xdr:row>82</xdr:row>
      <xdr:rowOff>81280</xdr:rowOff>
    </xdr:to>
    <xdr:sp macro="" textlink="">
      <xdr:nvSpPr>
        <xdr:cNvPr id="236" name="円/楕円 235"/>
        <xdr:cNvSpPr/>
      </xdr:nvSpPr>
      <xdr:spPr>
        <a:xfrm>
          <a:off x="3746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97807</xdr:rowOff>
    </xdr:from>
    <xdr:ext cx="405111" cy="259045"/>
    <xdr:sp macro="" textlink="">
      <xdr:nvSpPr>
        <xdr:cNvPr id="237" name="n_1mainValue【福祉施設】&#10;有形固定資産減価償却率"/>
        <xdr:cNvSpPr txBox="1"/>
      </xdr:nvSpPr>
      <xdr:spPr>
        <a:xfrm>
          <a:off x="3582043"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8" name="正方形/長方形 23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9" name="正方形/長方形 23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0" name="正方形/長方形 23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1" name="正方形/長方形 24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2" name="正方形/長方形 24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3" name="正方形/長方形 24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4" name="正方形/長方形 24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5" name="正方形/長方形 24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6" name="テキスト ボックス 24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7" name="直線コネクタ 24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8" name="直線コネクタ 24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9" name="テキスト ボックス 24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50" name="直線コネクタ 24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51" name="テキスト ボックス 25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52" name="直線コネクタ 25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53" name="テキスト ボックス 25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54" name="直線コネクタ 25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5" name="テキスト ボックス 25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6" name="直線コネクタ 25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7" name="テキスト ボックス 25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8" name="直線コネクタ 25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9" name="テキスト ボックス 25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0" name="直線コネクタ 25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1" name="テキスト ボックス 26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20138</xdr:rowOff>
    </xdr:from>
    <xdr:to>
      <xdr:col>15</xdr:col>
      <xdr:colOff>180340</xdr:colOff>
      <xdr:row>86</xdr:row>
      <xdr:rowOff>103414</xdr:rowOff>
    </xdr:to>
    <xdr:cxnSp macro="">
      <xdr:nvCxnSpPr>
        <xdr:cNvPr id="263" name="直線コネクタ 262"/>
        <xdr:cNvCxnSpPr/>
      </xdr:nvCxnSpPr>
      <xdr:spPr>
        <a:xfrm flipV="1">
          <a:off x="10476865" y="13221788"/>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107241</xdr:rowOff>
    </xdr:from>
    <xdr:ext cx="469744" cy="259045"/>
    <xdr:sp macro="" textlink="">
      <xdr:nvSpPr>
        <xdr:cNvPr id="264" name="【福祉施設】&#10;一人当たり面積最小値テキスト"/>
        <xdr:cNvSpPr txBox="1"/>
      </xdr:nvSpPr>
      <xdr:spPr>
        <a:xfrm>
          <a:off x="105664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86</xdr:row>
      <xdr:rowOff>103414</xdr:rowOff>
    </xdr:from>
    <xdr:to>
      <xdr:col>15</xdr:col>
      <xdr:colOff>269875</xdr:colOff>
      <xdr:row>86</xdr:row>
      <xdr:rowOff>103414</xdr:rowOff>
    </xdr:to>
    <xdr:cxnSp macro="">
      <xdr:nvCxnSpPr>
        <xdr:cNvPr id="265" name="直線コネクタ 264"/>
        <xdr:cNvCxnSpPr/>
      </xdr:nvCxnSpPr>
      <xdr:spPr>
        <a:xfrm>
          <a:off x="10388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75</xdr:row>
      <xdr:rowOff>138265</xdr:rowOff>
    </xdr:from>
    <xdr:ext cx="469744" cy="259045"/>
    <xdr:sp macro="" textlink="">
      <xdr:nvSpPr>
        <xdr:cNvPr id="266" name="【福祉施設】&#10;一人当たり面積最大値テキスト"/>
        <xdr:cNvSpPr txBox="1"/>
      </xdr:nvSpPr>
      <xdr:spPr>
        <a:xfrm>
          <a:off x="10566400" y="1299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0.518</a:t>
          </a:r>
          <a:endParaRPr kumimoji="1" lang="ja-JP" altLang="en-US" sz="1000" b="1">
            <a:latin typeface="ＭＳ Ｐゴシック"/>
          </a:endParaRPr>
        </a:p>
      </xdr:txBody>
    </xdr:sp>
    <xdr:clientData/>
  </xdr:oneCellAnchor>
  <xdr:twoCellAnchor>
    <xdr:from>
      <xdr:col>15</xdr:col>
      <xdr:colOff>92075</xdr:colOff>
      <xdr:row>77</xdr:row>
      <xdr:rowOff>20138</xdr:rowOff>
    </xdr:from>
    <xdr:to>
      <xdr:col>15</xdr:col>
      <xdr:colOff>269875</xdr:colOff>
      <xdr:row>77</xdr:row>
      <xdr:rowOff>20138</xdr:rowOff>
    </xdr:to>
    <xdr:cxnSp macro="">
      <xdr:nvCxnSpPr>
        <xdr:cNvPr id="267" name="直線コネクタ 266"/>
        <xdr:cNvCxnSpPr/>
      </xdr:nvCxnSpPr>
      <xdr:spPr>
        <a:xfrm>
          <a:off x="10388600" y="1322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73496</xdr:rowOff>
    </xdr:from>
    <xdr:ext cx="469744" cy="259045"/>
    <xdr:sp macro="" textlink="">
      <xdr:nvSpPr>
        <xdr:cNvPr id="268" name="【福祉施設】&#10;一人当たり面積平均値テキスト"/>
        <xdr:cNvSpPr txBox="1"/>
      </xdr:nvSpPr>
      <xdr:spPr>
        <a:xfrm>
          <a:off x="10566400" y="144752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95069</xdr:rowOff>
    </xdr:from>
    <xdr:to>
      <xdr:col>15</xdr:col>
      <xdr:colOff>231775</xdr:colOff>
      <xdr:row>85</xdr:row>
      <xdr:rowOff>25219</xdr:rowOff>
    </xdr:to>
    <xdr:sp macro="" textlink="">
      <xdr:nvSpPr>
        <xdr:cNvPr id="269" name="フローチャート : 判断 268"/>
        <xdr:cNvSpPr/>
      </xdr:nvSpPr>
      <xdr:spPr>
        <a:xfrm>
          <a:off x="10426700" y="1449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82006</xdr:rowOff>
    </xdr:from>
    <xdr:to>
      <xdr:col>14</xdr:col>
      <xdr:colOff>79375</xdr:colOff>
      <xdr:row>85</xdr:row>
      <xdr:rowOff>12156</xdr:rowOff>
    </xdr:to>
    <xdr:sp macro="" textlink="">
      <xdr:nvSpPr>
        <xdr:cNvPr id="270" name="フローチャート : 判断 269"/>
        <xdr:cNvSpPr/>
      </xdr:nvSpPr>
      <xdr:spPr>
        <a:xfrm>
          <a:off x="9588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3283</xdr:rowOff>
    </xdr:from>
    <xdr:ext cx="469744" cy="259045"/>
    <xdr:sp macro="" textlink="">
      <xdr:nvSpPr>
        <xdr:cNvPr id="271" name="n_1aveValue【福祉施設】&#10;一人当たり面積"/>
        <xdr:cNvSpPr txBox="1"/>
      </xdr:nvSpPr>
      <xdr:spPr>
        <a:xfrm>
          <a:off x="9391727" y="1457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0.116</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72" name="テキスト ボックス 27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3" name="テキスト ボックス 27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4" name="テキスト ボックス 27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5" name="テキスト ボックス 27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6" name="テキスト ボックス 27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82</xdr:row>
      <xdr:rowOff>65677</xdr:rowOff>
    </xdr:from>
    <xdr:to>
      <xdr:col>14</xdr:col>
      <xdr:colOff>79375</xdr:colOff>
      <xdr:row>82</xdr:row>
      <xdr:rowOff>167277</xdr:rowOff>
    </xdr:to>
    <xdr:sp macro="" textlink="">
      <xdr:nvSpPr>
        <xdr:cNvPr id="277" name="円/楕円 276"/>
        <xdr:cNvSpPr/>
      </xdr:nvSpPr>
      <xdr:spPr>
        <a:xfrm>
          <a:off x="9588500" y="1412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12354</xdr:rowOff>
    </xdr:from>
    <xdr:ext cx="469744" cy="259045"/>
    <xdr:sp macro="" textlink="">
      <xdr:nvSpPr>
        <xdr:cNvPr id="278" name="n_1mainValue【福祉施設】&#10;一人当たり面積"/>
        <xdr:cNvSpPr txBox="1"/>
      </xdr:nvSpPr>
      <xdr:spPr>
        <a:xfrm>
          <a:off x="9391727" y="1389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0.226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9" name="正方形/長方形 2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0" name="正方形/長方形 2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1" name="正方形/長方形 2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2" name="正方形/長方形 2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3" name="正方形/長方形 2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4" name="正方形/長方形 2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5" name="正方形/長方形 2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6" name="正方形/長方形 2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7" name="テキスト ボックス 2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8" name="直線コネクタ 2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152400</xdr:rowOff>
    </xdr:from>
    <xdr:to>
      <xdr:col>7</xdr:col>
      <xdr:colOff>638175</xdr:colOff>
      <xdr:row>108</xdr:row>
      <xdr:rowOff>152400</xdr:rowOff>
    </xdr:to>
    <xdr:cxnSp macro="">
      <xdr:nvCxnSpPr>
        <xdr:cNvPr id="289" name="直線コネクタ 2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10177</xdr:rowOff>
    </xdr:from>
    <xdr:ext cx="338939" cy="259045"/>
    <xdr:sp macro="" textlink="">
      <xdr:nvSpPr>
        <xdr:cNvPr id="290" name="テキスト ボックス 289"/>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91" name="直線コネクタ 2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92" name="テキスト ボックス 2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93" name="直線コネクタ 2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94" name="テキスト ボックス 2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95" name="直線コネクタ 2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96" name="テキスト ボックス 2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97" name="直線コネクタ 2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98" name="テキスト ボックス 29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9" name="直線コネクタ 2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00" name="テキスト ボックス 29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100964</xdr:rowOff>
    </xdr:from>
    <xdr:to>
      <xdr:col>6</xdr:col>
      <xdr:colOff>510540</xdr:colOff>
      <xdr:row>108</xdr:row>
      <xdr:rowOff>30480</xdr:rowOff>
    </xdr:to>
    <xdr:cxnSp macro="">
      <xdr:nvCxnSpPr>
        <xdr:cNvPr id="302" name="直線コネクタ 301"/>
        <xdr:cNvCxnSpPr/>
      </xdr:nvCxnSpPr>
      <xdr:spPr>
        <a:xfrm flipV="1">
          <a:off x="4634865" y="17074514"/>
          <a:ext cx="0" cy="1472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34307</xdr:rowOff>
    </xdr:from>
    <xdr:ext cx="340478" cy="259045"/>
    <xdr:sp macro="" textlink="">
      <xdr:nvSpPr>
        <xdr:cNvPr id="303" name="【市民会館】&#10;有形固定資産減価償却率最小値テキスト"/>
        <xdr:cNvSpPr txBox="1"/>
      </xdr:nvSpPr>
      <xdr:spPr>
        <a:xfrm>
          <a:off x="4724400" y="185509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6</xdr:col>
      <xdr:colOff>422275</xdr:colOff>
      <xdr:row>108</xdr:row>
      <xdr:rowOff>30480</xdr:rowOff>
    </xdr:from>
    <xdr:to>
      <xdr:col>6</xdr:col>
      <xdr:colOff>600075</xdr:colOff>
      <xdr:row>108</xdr:row>
      <xdr:rowOff>30480</xdr:rowOff>
    </xdr:to>
    <xdr:cxnSp macro="">
      <xdr:nvCxnSpPr>
        <xdr:cNvPr id="304" name="直線コネクタ 303"/>
        <xdr:cNvCxnSpPr/>
      </xdr:nvCxnSpPr>
      <xdr:spPr>
        <a:xfrm>
          <a:off x="4546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47641</xdr:rowOff>
    </xdr:from>
    <xdr:ext cx="405111" cy="259045"/>
    <xdr:sp macro="" textlink="">
      <xdr:nvSpPr>
        <xdr:cNvPr id="305" name="【市民会館】&#10;有形固定資産減価償却率最大値テキスト"/>
        <xdr:cNvSpPr txBox="1"/>
      </xdr:nvSpPr>
      <xdr:spPr>
        <a:xfrm>
          <a:off x="4724400" y="16849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a:t>
          </a:r>
          <a:endParaRPr kumimoji="1" lang="ja-JP" altLang="en-US" sz="1000" b="1">
            <a:latin typeface="ＭＳ Ｐゴシック"/>
          </a:endParaRPr>
        </a:p>
      </xdr:txBody>
    </xdr:sp>
    <xdr:clientData/>
  </xdr:oneCellAnchor>
  <xdr:twoCellAnchor>
    <xdr:from>
      <xdr:col>6</xdr:col>
      <xdr:colOff>422275</xdr:colOff>
      <xdr:row>99</xdr:row>
      <xdr:rowOff>100964</xdr:rowOff>
    </xdr:from>
    <xdr:to>
      <xdr:col>6</xdr:col>
      <xdr:colOff>600075</xdr:colOff>
      <xdr:row>99</xdr:row>
      <xdr:rowOff>100964</xdr:rowOff>
    </xdr:to>
    <xdr:cxnSp macro="">
      <xdr:nvCxnSpPr>
        <xdr:cNvPr id="306" name="直線コネクタ 305"/>
        <xdr:cNvCxnSpPr/>
      </xdr:nvCxnSpPr>
      <xdr:spPr>
        <a:xfrm>
          <a:off x="4546600" y="1707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125747</xdr:rowOff>
    </xdr:from>
    <xdr:ext cx="405111" cy="259045"/>
    <xdr:sp macro="" textlink="">
      <xdr:nvSpPr>
        <xdr:cNvPr id="307" name="【市民会館】&#10;有形固定資産減価償却率平均値テキスト"/>
        <xdr:cNvSpPr txBox="1"/>
      </xdr:nvSpPr>
      <xdr:spPr>
        <a:xfrm>
          <a:off x="4724400" y="1795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147320</xdr:rowOff>
    </xdr:from>
    <xdr:to>
      <xdr:col>6</xdr:col>
      <xdr:colOff>561975</xdr:colOff>
      <xdr:row>105</xdr:row>
      <xdr:rowOff>77470</xdr:rowOff>
    </xdr:to>
    <xdr:sp macro="" textlink="">
      <xdr:nvSpPr>
        <xdr:cNvPr id="308" name="フローチャート : 判断 307"/>
        <xdr:cNvSpPr/>
      </xdr:nvSpPr>
      <xdr:spPr>
        <a:xfrm>
          <a:off x="4584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102</xdr:row>
      <xdr:rowOff>160655</xdr:rowOff>
    </xdr:from>
    <xdr:to>
      <xdr:col>5</xdr:col>
      <xdr:colOff>409575</xdr:colOff>
      <xdr:row>103</xdr:row>
      <xdr:rowOff>90805</xdr:rowOff>
    </xdr:to>
    <xdr:sp macro="" textlink="">
      <xdr:nvSpPr>
        <xdr:cNvPr id="309" name="フローチャート : 判断 308"/>
        <xdr:cNvSpPr/>
      </xdr:nvSpPr>
      <xdr:spPr>
        <a:xfrm>
          <a:off x="3746500" y="1764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101</xdr:row>
      <xdr:rowOff>107332</xdr:rowOff>
    </xdr:from>
    <xdr:ext cx="405111" cy="259045"/>
    <xdr:sp macro="" textlink="">
      <xdr:nvSpPr>
        <xdr:cNvPr id="310" name="n_1aveValue【市民会館】&#10;有形固定資産減価償却率"/>
        <xdr:cNvSpPr txBox="1"/>
      </xdr:nvSpPr>
      <xdr:spPr>
        <a:xfrm>
          <a:off x="3582043" y="1742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11" name="テキスト ボックス 3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2" name="テキスト ボックス 3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3" name="テキスト ボックス 3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4" name="テキスト ボックス 3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5" name="テキスト ボックス 3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103</xdr:row>
      <xdr:rowOff>8255</xdr:rowOff>
    </xdr:from>
    <xdr:to>
      <xdr:col>5</xdr:col>
      <xdr:colOff>409575</xdr:colOff>
      <xdr:row>103</xdr:row>
      <xdr:rowOff>109855</xdr:rowOff>
    </xdr:to>
    <xdr:sp macro="" textlink="">
      <xdr:nvSpPr>
        <xdr:cNvPr id="316" name="円/楕円 315"/>
        <xdr:cNvSpPr/>
      </xdr:nvSpPr>
      <xdr:spPr>
        <a:xfrm>
          <a:off x="3746500" y="176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100982</xdr:rowOff>
    </xdr:from>
    <xdr:ext cx="405111" cy="259045"/>
    <xdr:sp macro="" textlink="">
      <xdr:nvSpPr>
        <xdr:cNvPr id="317" name="n_1mainValue【市民会館】&#10;有形固定資産減価償却率"/>
        <xdr:cNvSpPr txBox="1"/>
      </xdr:nvSpPr>
      <xdr:spPr>
        <a:xfrm>
          <a:off x="3582043" y="1776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8" name="正方形/長方形 31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9" name="正方形/長方形 31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20" name="正方形/長方形 31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21" name="正方形/長方形 32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22" name="正方形/長方形 32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3" name="正方形/長方形 32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4" name="正方形/長方形 32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5" name="正方形/長方形 32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6" name="テキスト ボックス 32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7" name="直線コネクタ 32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28" name="テキスト ボックス 327"/>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76200</xdr:rowOff>
    </xdr:from>
    <xdr:to>
      <xdr:col>16</xdr:col>
      <xdr:colOff>307975</xdr:colOff>
      <xdr:row>108</xdr:row>
      <xdr:rowOff>76200</xdr:rowOff>
    </xdr:to>
    <xdr:cxnSp macro="">
      <xdr:nvCxnSpPr>
        <xdr:cNvPr id="329" name="直線コネクタ 32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30" name="テキスト ボックス 329"/>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31" name="直線コネクタ 33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32" name="テキスト ボックス 331"/>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33" name="直線コネクタ 33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34" name="テキスト ボックス 333"/>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35" name="直線コネクタ 33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36" name="テキスト ボックス 335"/>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7" name="直線コネクタ 33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8" name="テキスト ボックス 33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144780</xdr:rowOff>
    </xdr:from>
    <xdr:to>
      <xdr:col>15</xdr:col>
      <xdr:colOff>180340</xdr:colOff>
      <xdr:row>108</xdr:row>
      <xdr:rowOff>99061</xdr:rowOff>
    </xdr:to>
    <xdr:cxnSp macro="">
      <xdr:nvCxnSpPr>
        <xdr:cNvPr id="340" name="直線コネクタ 339"/>
        <xdr:cNvCxnSpPr/>
      </xdr:nvCxnSpPr>
      <xdr:spPr>
        <a:xfrm flipV="1">
          <a:off x="10476865" y="172897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102888</xdr:rowOff>
    </xdr:from>
    <xdr:ext cx="469744" cy="259045"/>
    <xdr:sp macro="" textlink="">
      <xdr:nvSpPr>
        <xdr:cNvPr id="341" name="【市民会館】&#10;一人当たり面積最小値テキスト"/>
        <xdr:cNvSpPr txBox="1"/>
      </xdr:nvSpPr>
      <xdr:spPr>
        <a:xfrm>
          <a:off x="105664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0.095</a:t>
          </a:r>
          <a:endParaRPr kumimoji="1" lang="ja-JP" altLang="en-US" sz="1000" b="1">
            <a:latin typeface="ＭＳ Ｐゴシック"/>
          </a:endParaRPr>
        </a:p>
      </xdr:txBody>
    </xdr:sp>
    <xdr:clientData/>
  </xdr:oneCellAnchor>
  <xdr:twoCellAnchor>
    <xdr:from>
      <xdr:col>15</xdr:col>
      <xdr:colOff>92075</xdr:colOff>
      <xdr:row>108</xdr:row>
      <xdr:rowOff>99061</xdr:rowOff>
    </xdr:from>
    <xdr:to>
      <xdr:col>15</xdr:col>
      <xdr:colOff>269875</xdr:colOff>
      <xdr:row>108</xdr:row>
      <xdr:rowOff>99061</xdr:rowOff>
    </xdr:to>
    <xdr:cxnSp macro="">
      <xdr:nvCxnSpPr>
        <xdr:cNvPr id="342" name="直線コネクタ 341"/>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91457</xdr:rowOff>
    </xdr:from>
    <xdr:ext cx="469744" cy="259045"/>
    <xdr:sp macro="" textlink="">
      <xdr:nvSpPr>
        <xdr:cNvPr id="343" name="【市民会館】&#10;一人当たり面積最大値テキスト"/>
        <xdr:cNvSpPr txBox="1"/>
      </xdr:nvSpPr>
      <xdr:spPr>
        <a:xfrm>
          <a:off x="105664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0.385</a:t>
          </a:r>
          <a:endParaRPr kumimoji="1" lang="ja-JP" altLang="en-US" sz="1000" b="1">
            <a:latin typeface="ＭＳ Ｐゴシック"/>
          </a:endParaRPr>
        </a:p>
      </xdr:txBody>
    </xdr:sp>
    <xdr:clientData/>
  </xdr:oneCellAnchor>
  <xdr:twoCellAnchor>
    <xdr:from>
      <xdr:col>15</xdr:col>
      <xdr:colOff>92075</xdr:colOff>
      <xdr:row>100</xdr:row>
      <xdr:rowOff>144780</xdr:rowOff>
    </xdr:from>
    <xdr:to>
      <xdr:col>15</xdr:col>
      <xdr:colOff>269875</xdr:colOff>
      <xdr:row>100</xdr:row>
      <xdr:rowOff>144780</xdr:rowOff>
    </xdr:to>
    <xdr:cxnSp macro="">
      <xdr:nvCxnSpPr>
        <xdr:cNvPr id="344" name="直線コネクタ 343"/>
        <xdr:cNvCxnSpPr/>
      </xdr:nvCxnSpPr>
      <xdr:spPr>
        <a:xfrm>
          <a:off x="10388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58690</xdr:rowOff>
    </xdr:from>
    <xdr:ext cx="469744" cy="259045"/>
    <xdr:sp macro="" textlink="">
      <xdr:nvSpPr>
        <xdr:cNvPr id="345" name="【市民会館】&#10;一人当たり面積平均値テキスト"/>
        <xdr:cNvSpPr txBox="1"/>
      </xdr:nvSpPr>
      <xdr:spPr>
        <a:xfrm>
          <a:off x="10566400" y="18232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0.163</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80263</xdr:rowOff>
    </xdr:from>
    <xdr:to>
      <xdr:col>15</xdr:col>
      <xdr:colOff>231775</xdr:colOff>
      <xdr:row>107</xdr:row>
      <xdr:rowOff>10413</xdr:rowOff>
    </xdr:to>
    <xdr:sp macro="" textlink="">
      <xdr:nvSpPr>
        <xdr:cNvPr id="346" name="フローチャート : 判断 345"/>
        <xdr:cNvSpPr/>
      </xdr:nvSpPr>
      <xdr:spPr>
        <a:xfrm>
          <a:off x="104267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123698</xdr:rowOff>
    </xdr:from>
    <xdr:to>
      <xdr:col>14</xdr:col>
      <xdr:colOff>79375</xdr:colOff>
      <xdr:row>106</xdr:row>
      <xdr:rowOff>53848</xdr:rowOff>
    </xdr:to>
    <xdr:sp macro="" textlink="">
      <xdr:nvSpPr>
        <xdr:cNvPr id="347" name="フローチャート : 判断 346"/>
        <xdr:cNvSpPr/>
      </xdr:nvSpPr>
      <xdr:spPr>
        <a:xfrm>
          <a:off x="9588500" y="1812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70375</xdr:rowOff>
    </xdr:from>
    <xdr:ext cx="469744" cy="259045"/>
    <xdr:sp macro="" textlink="">
      <xdr:nvSpPr>
        <xdr:cNvPr id="348" name="n_1aveValue【市民会館】&#10;一人当たり面積"/>
        <xdr:cNvSpPr txBox="1"/>
      </xdr:nvSpPr>
      <xdr:spPr>
        <a:xfrm>
          <a:off x="9391727" y="1790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0.191</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9" name="テキスト ボックス 34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50" name="テキスト ボックス 34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51" name="テキスト ボックス 35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2" name="テキスト ボックス 35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3" name="テキスト ボックス 35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29972</xdr:rowOff>
    </xdr:from>
    <xdr:to>
      <xdr:col>14</xdr:col>
      <xdr:colOff>79375</xdr:colOff>
      <xdr:row>106</xdr:row>
      <xdr:rowOff>131572</xdr:rowOff>
    </xdr:to>
    <xdr:sp macro="" textlink="">
      <xdr:nvSpPr>
        <xdr:cNvPr id="354" name="円/楕円 353"/>
        <xdr:cNvSpPr/>
      </xdr:nvSpPr>
      <xdr:spPr>
        <a:xfrm>
          <a:off x="9588500" y="1820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122699</xdr:rowOff>
    </xdr:from>
    <xdr:ext cx="469744" cy="259045"/>
    <xdr:sp macro="" textlink="">
      <xdr:nvSpPr>
        <xdr:cNvPr id="355" name="n_1mainValue【市民会館】&#10;一人当たり面積"/>
        <xdr:cNvSpPr txBox="1"/>
      </xdr:nvSpPr>
      <xdr:spPr>
        <a:xfrm>
          <a:off x="9391727" y="1829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6" name="正方形/長方形 35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7" name="正方形/長方形 35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8" name="正方形/長方形 35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9" name="正方形/長方形 35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60" name="正方形/長方形 35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61" name="正方形/長方形 36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62" name="正方形/長方形 36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63" name="正方形/長方形 36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4" name="テキスト ボックス 36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5" name="直線コネクタ 36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66" name="テキスト ボックス 365"/>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67" name="直線コネクタ 36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68" name="テキスト ボックス 36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9" name="直線コネクタ 36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70" name="テキスト ボックス 36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71" name="直線コネクタ 37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72" name="テキスト ボックス 37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73" name="直線コネクタ 37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74" name="テキスト ボックス 37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75" name="直線コネクタ 37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76" name="テキスト ボックス 37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7" name="直線コネクタ 37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78" name="テキスト ボックス 377"/>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32</xdr:row>
      <xdr:rowOff>137160</xdr:rowOff>
    </xdr:from>
    <xdr:to>
      <xdr:col>23</xdr:col>
      <xdr:colOff>516889</xdr:colOff>
      <xdr:row>42</xdr:row>
      <xdr:rowOff>0</xdr:rowOff>
    </xdr:to>
    <xdr:cxnSp macro="">
      <xdr:nvCxnSpPr>
        <xdr:cNvPr id="380" name="直線コネクタ 379"/>
        <xdr:cNvCxnSpPr/>
      </xdr:nvCxnSpPr>
      <xdr:spPr>
        <a:xfrm flipV="1">
          <a:off x="16318864" y="562356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3827</xdr:rowOff>
    </xdr:from>
    <xdr:ext cx="405111" cy="259045"/>
    <xdr:sp macro="" textlink="">
      <xdr:nvSpPr>
        <xdr:cNvPr id="381" name="【一般廃棄物処理施設】&#10;有形固定資産減価償却率最小値テキスト"/>
        <xdr:cNvSpPr txBox="1"/>
      </xdr:nvSpPr>
      <xdr:spPr>
        <a:xfrm>
          <a:off x="16408400"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a:t>
          </a:r>
          <a:endParaRPr kumimoji="1" lang="ja-JP" altLang="en-US" sz="1000" b="1">
            <a:latin typeface="ＭＳ Ｐゴシック"/>
          </a:endParaRPr>
        </a:p>
      </xdr:txBody>
    </xdr:sp>
    <xdr:clientData/>
  </xdr:oneCellAnchor>
  <xdr:twoCellAnchor>
    <xdr:from>
      <xdr:col>23</xdr:col>
      <xdr:colOff>428625</xdr:colOff>
      <xdr:row>42</xdr:row>
      <xdr:rowOff>0</xdr:rowOff>
    </xdr:from>
    <xdr:to>
      <xdr:col>23</xdr:col>
      <xdr:colOff>606425</xdr:colOff>
      <xdr:row>42</xdr:row>
      <xdr:rowOff>0</xdr:rowOff>
    </xdr:to>
    <xdr:cxnSp macro="">
      <xdr:nvCxnSpPr>
        <xdr:cNvPr id="382" name="直線コネクタ 381"/>
        <xdr:cNvCxnSpPr/>
      </xdr:nvCxnSpPr>
      <xdr:spPr>
        <a:xfrm>
          <a:off x="16230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83837</xdr:rowOff>
    </xdr:from>
    <xdr:ext cx="405111" cy="259045"/>
    <xdr:sp macro="" textlink="">
      <xdr:nvSpPr>
        <xdr:cNvPr id="383" name="【一般廃棄物処理施設】&#10;有形固定資産減価償却率最大値テキスト"/>
        <xdr:cNvSpPr txBox="1"/>
      </xdr:nvSpPr>
      <xdr:spPr>
        <a:xfrm>
          <a:off x="16408400" y="539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82.4</a:t>
          </a:r>
          <a:endParaRPr kumimoji="1" lang="ja-JP" altLang="en-US" sz="1000" b="1">
            <a:latin typeface="ＭＳ Ｐゴシック"/>
          </a:endParaRPr>
        </a:p>
      </xdr:txBody>
    </xdr:sp>
    <xdr:clientData/>
  </xdr:oneCellAnchor>
  <xdr:twoCellAnchor>
    <xdr:from>
      <xdr:col>23</xdr:col>
      <xdr:colOff>428625</xdr:colOff>
      <xdr:row>32</xdr:row>
      <xdr:rowOff>137160</xdr:rowOff>
    </xdr:from>
    <xdr:to>
      <xdr:col>23</xdr:col>
      <xdr:colOff>606425</xdr:colOff>
      <xdr:row>32</xdr:row>
      <xdr:rowOff>137160</xdr:rowOff>
    </xdr:to>
    <xdr:cxnSp macro="">
      <xdr:nvCxnSpPr>
        <xdr:cNvPr id="384" name="直線コネクタ 383"/>
        <xdr:cNvCxnSpPr/>
      </xdr:nvCxnSpPr>
      <xdr:spPr>
        <a:xfrm>
          <a:off x="16230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57167</xdr:rowOff>
    </xdr:from>
    <xdr:ext cx="405111" cy="259045"/>
    <xdr:sp macro="" textlink="">
      <xdr:nvSpPr>
        <xdr:cNvPr id="385" name="【一般廃棄物処理施設】&#10;有形固定資産減価償却率平均値テキスト"/>
        <xdr:cNvSpPr txBox="1"/>
      </xdr:nvSpPr>
      <xdr:spPr>
        <a:xfrm>
          <a:off x="16408400" y="6572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78740</xdr:rowOff>
    </xdr:from>
    <xdr:to>
      <xdr:col>23</xdr:col>
      <xdr:colOff>568325</xdr:colOff>
      <xdr:row>39</xdr:row>
      <xdr:rowOff>8890</xdr:rowOff>
    </xdr:to>
    <xdr:sp macro="" textlink="">
      <xdr:nvSpPr>
        <xdr:cNvPr id="386" name="フローチャート : 判断 385"/>
        <xdr:cNvSpPr/>
      </xdr:nvSpPr>
      <xdr:spPr>
        <a:xfrm>
          <a:off x="162687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10160</xdr:rowOff>
    </xdr:from>
    <xdr:to>
      <xdr:col>22</xdr:col>
      <xdr:colOff>415925</xdr:colOff>
      <xdr:row>39</xdr:row>
      <xdr:rowOff>111760</xdr:rowOff>
    </xdr:to>
    <xdr:sp macro="" textlink="">
      <xdr:nvSpPr>
        <xdr:cNvPr id="387" name="フローチャート : 判断 386"/>
        <xdr:cNvSpPr/>
      </xdr:nvSpPr>
      <xdr:spPr>
        <a:xfrm>
          <a:off x="15430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128287</xdr:rowOff>
    </xdr:from>
    <xdr:ext cx="405111" cy="259045"/>
    <xdr:sp macro="" textlink="">
      <xdr:nvSpPr>
        <xdr:cNvPr id="388" name="n_1aveValue【一般廃棄物処理施設】&#10;有形固定資産減価償却率"/>
        <xdr:cNvSpPr txBox="1"/>
      </xdr:nvSpPr>
      <xdr:spPr>
        <a:xfrm>
          <a:off x="15266043" y="6471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9" name="テキスト ボックス 38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90" name="テキスト ボックス 38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91" name="テキスト ボックス 39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92" name="テキスト ボックス 39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93" name="テキスト ボックス 39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40</xdr:row>
      <xdr:rowOff>93980</xdr:rowOff>
    </xdr:from>
    <xdr:to>
      <xdr:col>22</xdr:col>
      <xdr:colOff>415925</xdr:colOff>
      <xdr:row>41</xdr:row>
      <xdr:rowOff>24130</xdr:rowOff>
    </xdr:to>
    <xdr:sp macro="" textlink="">
      <xdr:nvSpPr>
        <xdr:cNvPr id="394" name="円/楕円 393"/>
        <xdr:cNvSpPr/>
      </xdr:nvSpPr>
      <xdr:spPr>
        <a:xfrm>
          <a:off x="15430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41</xdr:row>
      <xdr:rowOff>15257</xdr:rowOff>
    </xdr:from>
    <xdr:ext cx="405111" cy="259045"/>
    <xdr:sp macro="" textlink="">
      <xdr:nvSpPr>
        <xdr:cNvPr id="395" name="n_1mainValue【一般廃棄物処理施設】&#10;有形固定資産減価償却率"/>
        <xdr:cNvSpPr txBox="1"/>
      </xdr:nvSpPr>
      <xdr:spPr>
        <a:xfrm>
          <a:off x="15266043"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6" name="正方形/長方形 39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7" name="正方形/長方形 39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8" name="正方形/長方形 39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9" name="正方形/長方形 39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00" name="正方形/長方形 39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01" name="正方形/長方形 40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02" name="正方形/長方形 40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72,311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03" name="正方形/長方形 40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04" name="テキスト ボックス 40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5" name="直線コネクタ 40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406" name="直線コネクタ 40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407" name="テキスト ボックス 40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08" name="直線コネクタ 40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409" name="テキスト ボックス 40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10" name="直線コネクタ 40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411" name="テキスト ボックス 41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12" name="直線コネクタ 41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413" name="テキスト ボックス 41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4" name="直線コネクタ 41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15" name="テキスト ボックス 41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27751</xdr:rowOff>
    </xdr:from>
    <xdr:to>
      <xdr:col>32</xdr:col>
      <xdr:colOff>186689</xdr:colOff>
      <xdr:row>41</xdr:row>
      <xdr:rowOff>114888</xdr:rowOff>
    </xdr:to>
    <xdr:cxnSp macro="">
      <xdr:nvCxnSpPr>
        <xdr:cNvPr id="417" name="直線コネクタ 416"/>
        <xdr:cNvCxnSpPr/>
      </xdr:nvCxnSpPr>
      <xdr:spPr>
        <a:xfrm flipV="1">
          <a:off x="22160864" y="5857051"/>
          <a:ext cx="0" cy="128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118715</xdr:rowOff>
    </xdr:from>
    <xdr:ext cx="469744" cy="259045"/>
    <xdr:sp macro="" textlink="">
      <xdr:nvSpPr>
        <xdr:cNvPr id="418" name="【一般廃棄物処理施設】&#10;一人当たり有形固定資産（償却資産）額最小値テキスト"/>
        <xdr:cNvSpPr txBox="1"/>
      </xdr:nvSpPr>
      <xdr:spPr>
        <a:xfrm>
          <a:off x="22250400" y="714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4,038</a:t>
          </a:r>
          <a:endParaRPr kumimoji="1" lang="ja-JP" altLang="en-US" sz="1000" b="1">
            <a:latin typeface="ＭＳ Ｐゴシック"/>
          </a:endParaRPr>
        </a:p>
      </xdr:txBody>
    </xdr:sp>
    <xdr:clientData/>
  </xdr:oneCellAnchor>
  <xdr:twoCellAnchor>
    <xdr:from>
      <xdr:col>32</xdr:col>
      <xdr:colOff>98425</xdr:colOff>
      <xdr:row>41</xdr:row>
      <xdr:rowOff>114888</xdr:rowOff>
    </xdr:from>
    <xdr:to>
      <xdr:col>32</xdr:col>
      <xdr:colOff>276225</xdr:colOff>
      <xdr:row>41</xdr:row>
      <xdr:rowOff>114888</xdr:rowOff>
    </xdr:to>
    <xdr:cxnSp macro="">
      <xdr:nvCxnSpPr>
        <xdr:cNvPr id="419" name="直線コネクタ 418"/>
        <xdr:cNvCxnSpPr/>
      </xdr:nvCxnSpPr>
      <xdr:spPr>
        <a:xfrm>
          <a:off x="22072600" y="7144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145878</xdr:rowOff>
    </xdr:from>
    <xdr:ext cx="599010" cy="259045"/>
    <xdr:sp macro="" textlink="">
      <xdr:nvSpPr>
        <xdr:cNvPr id="420" name="【一般廃棄物処理施設】&#10;一人当たり有形固定資産（償却資産）額最大値テキスト"/>
        <xdr:cNvSpPr txBox="1"/>
      </xdr:nvSpPr>
      <xdr:spPr>
        <a:xfrm>
          <a:off x="22250400" y="563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285,597</a:t>
          </a:r>
          <a:endParaRPr kumimoji="1" lang="ja-JP" altLang="en-US" sz="1000" b="1">
            <a:latin typeface="ＭＳ Ｐゴシック"/>
          </a:endParaRPr>
        </a:p>
      </xdr:txBody>
    </xdr:sp>
    <xdr:clientData/>
  </xdr:oneCellAnchor>
  <xdr:twoCellAnchor>
    <xdr:from>
      <xdr:col>32</xdr:col>
      <xdr:colOff>98425</xdr:colOff>
      <xdr:row>34</xdr:row>
      <xdr:rowOff>27751</xdr:rowOff>
    </xdr:from>
    <xdr:to>
      <xdr:col>32</xdr:col>
      <xdr:colOff>276225</xdr:colOff>
      <xdr:row>34</xdr:row>
      <xdr:rowOff>27751</xdr:rowOff>
    </xdr:to>
    <xdr:cxnSp macro="">
      <xdr:nvCxnSpPr>
        <xdr:cNvPr id="421" name="直線コネクタ 420"/>
        <xdr:cNvCxnSpPr/>
      </xdr:nvCxnSpPr>
      <xdr:spPr>
        <a:xfrm>
          <a:off x="22072600" y="585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8979</xdr:rowOff>
    </xdr:from>
    <xdr:ext cx="534377" cy="259045"/>
    <xdr:sp macro="" textlink="">
      <xdr:nvSpPr>
        <xdr:cNvPr id="422" name="【一般廃棄物処理施設】&#10;一人当たり有形固定資産（償却資産）額平均値テキスト"/>
        <xdr:cNvSpPr txBox="1"/>
      </xdr:nvSpPr>
      <xdr:spPr>
        <a:xfrm>
          <a:off x="22250400" y="6695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86,373</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30552</xdr:rowOff>
    </xdr:from>
    <xdr:to>
      <xdr:col>32</xdr:col>
      <xdr:colOff>238125</xdr:colOff>
      <xdr:row>39</xdr:row>
      <xdr:rowOff>132152</xdr:rowOff>
    </xdr:to>
    <xdr:sp macro="" textlink="">
      <xdr:nvSpPr>
        <xdr:cNvPr id="423" name="フローチャート : 判断 422"/>
        <xdr:cNvSpPr/>
      </xdr:nvSpPr>
      <xdr:spPr>
        <a:xfrm>
          <a:off x="22110700" y="671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23315</xdr:rowOff>
    </xdr:from>
    <xdr:to>
      <xdr:col>31</xdr:col>
      <xdr:colOff>85725</xdr:colOff>
      <xdr:row>39</xdr:row>
      <xdr:rowOff>124915</xdr:rowOff>
    </xdr:to>
    <xdr:sp macro="" textlink="">
      <xdr:nvSpPr>
        <xdr:cNvPr id="424" name="フローチャート : 判断 423"/>
        <xdr:cNvSpPr/>
      </xdr:nvSpPr>
      <xdr:spPr>
        <a:xfrm>
          <a:off x="21272500" y="6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116042</xdr:rowOff>
    </xdr:from>
    <xdr:ext cx="534377" cy="259045"/>
    <xdr:sp macro="" textlink="">
      <xdr:nvSpPr>
        <xdr:cNvPr id="425" name="n_1aveValue【一般廃棄物処理施設】&#10;一人当たり有形固定資産（償却資産）額"/>
        <xdr:cNvSpPr txBox="1"/>
      </xdr:nvSpPr>
      <xdr:spPr>
        <a:xfrm>
          <a:off x="21043411" y="68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87,956</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26" name="テキスト ボックス 42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7" name="テキスト ボックス 42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8" name="テキスト ボックス 42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9" name="テキスト ボックス 42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30" name="テキスト ボックス 42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38</xdr:row>
      <xdr:rowOff>88480</xdr:rowOff>
    </xdr:from>
    <xdr:to>
      <xdr:col>31</xdr:col>
      <xdr:colOff>85725</xdr:colOff>
      <xdr:row>39</xdr:row>
      <xdr:rowOff>18630</xdr:rowOff>
    </xdr:to>
    <xdr:sp macro="" textlink="">
      <xdr:nvSpPr>
        <xdr:cNvPr id="431" name="円/楕円 430"/>
        <xdr:cNvSpPr/>
      </xdr:nvSpPr>
      <xdr:spPr>
        <a:xfrm>
          <a:off x="21272500" y="66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37</xdr:row>
      <xdr:rowOff>35157</xdr:rowOff>
    </xdr:from>
    <xdr:ext cx="599010" cy="259045"/>
    <xdr:sp macro="" textlink="">
      <xdr:nvSpPr>
        <xdr:cNvPr id="432" name="n_1mainValue【一般廃棄物処理施設】&#10;一人当たり有形固定資産（償却資産）額"/>
        <xdr:cNvSpPr txBox="1"/>
      </xdr:nvSpPr>
      <xdr:spPr>
        <a:xfrm>
          <a:off x="21011094" y="637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111,203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3" name="正方形/長方形 43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4" name="正方形/長方形 43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5" name="正方形/長方形 43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6" name="正方形/長方形 43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7" name="正方形/長方形 43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8" name="正方形/長方形 43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9" name="正方形/長方形 43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40" name="正方形/長方形 43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41" name="テキスト ボックス 44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42" name="直線コネクタ 44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43" name="テキスト ボックス 44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444" name="直線コネクタ 44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445" name="テキスト ボックス 44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46" name="直線コネクタ 44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47" name="テキスト ボックス 44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48" name="直線コネクタ 44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49" name="テキスト ボックス 44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50" name="直線コネクタ 44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51" name="テキスト ボックス 45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52" name="直線コネクタ 45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53" name="テキスト ボックス 45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54" name="直線コネクタ 45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55" name="テキスト ボックス 45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6" name="直線コネクタ 45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57" name="テキスト ボックス 45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142059</xdr:rowOff>
    </xdr:from>
    <xdr:to>
      <xdr:col>23</xdr:col>
      <xdr:colOff>516889</xdr:colOff>
      <xdr:row>64</xdr:row>
      <xdr:rowOff>9797</xdr:rowOff>
    </xdr:to>
    <xdr:cxnSp macro="">
      <xdr:nvCxnSpPr>
        <xdr:cNvPr id="459" name="直線コネクタ 458"/>
        <xdr:cNvCxnSpPr/>
      </xdr:nvCxnSpPr>
      <xdr:spPr>
        <a:xfrm flipV="1">
          <a:off x="16318864" y="9571809"/>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13624</xdr:rowOff>
    </xdr:from>
    <xdr:ext cx="405111" cy="259045"/>
    <xdr:sp macro="" textlink="">
      <xdr:nvSpPr>
        <xdr:cNvPr id="460" name="【保健センター・保健所】&#10;有形固定資産減価償却率最小値テキスト"/>
        <xdr:cNvSpPr txBox="1"/>
      </xdr:nvSpPr>
      <xdr:spPr>
        <a:xfrm>
          <a:off x="16408400" y="1098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428625</xdr:colOff>
      <xdr:row>64</xdr:row>
      <xdr:rowOff>9797</xdr:rowOff>
    </xdr:from>
    <xdr:to>
      <xdr:col>23</xdr:col>
      <xdr:colOff>606425</xdr:colOff>
      <xdr:row>64</xdr:row>
      <xdr:rowOff>9797</xdr:rowOff>
    </xdr:to>
    <xdr:cxnSp macro="">
      <xdr:nvCxnSpPr>
        <xdr:cNvPr id="461" name="直線コネクタ 460"/>
        <xdr:cNvCxnSpPr/>
      </xdr:nvCxnSpPr>
      <xdr:spPr>
        <a:xfrm>
          <a:off x="16230600" y="1098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88736</xdr:rowOff>
    </xdr:from>
    <xdr:ext cx="405111" cy="259045"/>
    <xdr:sp macro="" textlink="">
      <xdr:nvSpPr>
        <xdr:cNvPr id="462" name="【保健センター・保健所】&#10;有形固定資産減価償却率最大値テキスト"/>
        <xdr:cNvSpPr txBox="1"/>
      </xdr:nvSpPr>
      <xdr:spPr>
        <a:xfrm>
          <a:off x="16408400" y="9347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23</xdr:col>
      <xdr:colOff>428625</xdr:colOff>
      <xdr:row>55</xdr:row>
      <xdr:rowOff>142059</xdr:rowOff>
    </xdr:from>
    <xdr:to>
      <xdr:col>23</xdr:col>
      <xdr:colOff>606425</xdr:colOff>
      <xdr:row>55</xdr:row>
      <xdr:rowOff>142059</xdr:rowOff>
    </xdr:to>
    <xdr:cxnSp macro="">
      <xdr:nvCxnSpPr>
        <xdr:cNvPr id="463" name="直線コネクタ 462"/>
        <xdr:cNvCxnSpPr/>
      </xdr:nvCxnSpPr>
      <xdr:spPr>
        <a:xfrm>
          <a:off x="16230600" y="9571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41927</xdr:rowOff>
    </xdr:from>
    <xdr:ext cx="405111" cy="259045"/>
    <xdr:sp macro="" textlink="">
      <xdr:nvSpPr>
        <xdr:cNvPr id="464" name="【保健センター・保健所】&#10;有形固定資産減価償却率平均値テキスト"/>
        <xdr:cNvSpPr txBox="1"/>
      </xdr:nvSpPr>
      <xdr:spPr>
        <a:xfrm>
          <a:off x="164084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63500</xdr:rowOff>
    </xdr:from>
    <xdr:to>
      <xdr:col>23</xdr:col>
      <xdr:colOff>568325</xdr:colOff>
      <xdr:row>60</xdr:row>
      <xdr:rowOff>165100</xdr:rowOff>
    </xdr:to>
    <xdr:sp macro="" textlink="">
      <xdr:nvSpPr>
        <xdr:cNvPr id="465" name="フローチャート : 判断 464"/>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91259</xdr:rowOff>
    </xdr:from>
    <xdr:to>
      <xdr:col>22</xdr:col>
      <xdr:colOff>415925</xdr:colOff>
      <xdr:row>60</xdr:row>
      <xdr:rowOff>21409</xdr:rowOff>
    </xdr:to>
    <xdr:sp macro="" textlink="">
      <xdr:nvSpPr>
        <xdr:cNvPr id="466" name="フローチャート : 判断 465"/>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37936</xdr:rowOff>
    </xdr:from>
    <xdr:ext cx="405111" cy="259045"/>
    <xdr:sp macro="" textlink="">
      <xdr:nvSpPr>
        <xdr:cNvPr id="467" name="n_1aveValue【保健センター・保健所】&#10;有形固定資産減価償却率"/>
        <xdr:cNvSpPr txBox="1"/>
      </xdr:nvSpPr>
      <xdr:spPr>
        <a:xfrm>
          <a:off x="15266043"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68" name="テキスト ボックス 46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9" name="テキスト ボックス 46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70" name="テキスト ボックス 46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71" name="テキスト ボックス 47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72" name="テキスト ボックス 47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156573</xdr:rowOff>
    </xdr:from>
    <xdr:to>
      <xdr:col>22</xdr:col>
      <xdr:colOff>415925</xdr:colOff>
      <xdr:row>60</xdr:row>
      <xdr:rowOff>86723</xdr:rowOff>
    </xdr:to>
    <xdr:sp macro="" textlink="">
      <xdr:nvSpPr>
        <xdr:cNvPr id="473" name="円/楕円 472"/>
        <xdr:cNvSpPr/>
      </xdr:nvSpPr>
      <xdr:spPr>
        <a:xfrm>
          <a:off x="15430500" y="102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77850</xdr:rowOff>
    </xdr:from>
    <xdr:ext cx="405111" cy="259045"/>
    <xdr:sp macro="" textlink="">
      <xdr:nvSpPr>
        <xdr:cNvPr id="474" name="n_1mainValue【保健センター・保健所】&#10;有形固定資産減価償却率"/>
        <xdr:cNvSpPr txBox="1"/>
      </xdr:nvSpPr>
      <xdr:spPr>
        <a:xfrm>
          <a:off x="15266043" y="1036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75" name="正方形/長方形 4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6" name="正方形/長方形 4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7" name="正方形/長方形 4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8" name="正方形/長方形 4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9" name="正方形/長方形 4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80" name="正方形/長方形 4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81" name="正方形/長方形 4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82" name="正方形/長方形 4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83" name="テキスト ボックス 4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84" name="直線コネクタ 4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85" name="直線コネクタ 48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86" name="テキスト ボックス 48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87" name="直線コネクタ 48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88" name="テキスト ボックス 48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89" name="直線コネクタ 48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90" name="テキスト ボックス 48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91" name="直線コネクタ 49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92" name="テキスト ボックス 49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93" name="直線コネクタ 4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4" name="テキスト ボックス 4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4572</xdr:rowOff>
    </xdr:from>
    <xdr:to>
      <xdr:col>32</xdr:col>
      <xdr:colOff>186689</xdr:colOff>
      <xdr:row>63</xdr:row>
      <xdr:rowOff>102870</xdr:rowOff>
    </xdr:to>
    <xdr:cxnSp macro="">
      <xdr:nvCxnSpPr>
        <xdr:cNvPr id="496" name="直線コネクタ 495"/>
        <xdr:cNvCxnSpPr/>
      </xdr:nvCxnSpPr>
      <xdr:spPr>
        <a:xfrm flipV="1">
          <a:off x="22160864" y="9605772"/>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106697</xdr:rowOff>
    </xdr:from>
    <xdr:ext cx="469744" cy="259045"/>
    <xdr:sp macro="" textlink="">
      <xdr:nvSpPr>
        <xdr:cNvPr id="497" name="【保健センター・保健所】&#10;一人当たり面積最小値テキスト"/>
        <xdr:cNvSpPr txBox="1"/>
      </xdr:nvSpPr>
      <xdr:spPr>
        <a:xfrm>
          <a:off x="22250400"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32</xdr:col>
      <xdr:colOff>98425</xdr:colOff>
      <xdr:row>63</xdr:row>
      <xdr:rowOff>102870</xdr:rowOff>
    </xdr:from>
    <xdr:to>
      <xdr:col>32</xdr:col>
      <xdr:colOff>276225</xdr:colOff>
      <xdr:row>63</xdr:row>
      <xdr:rowOff>102870</xdr:rowOff>
    </xdr:to>
    <xdr:cxnSp macro="">
      <xdr:nvCxnSpPr>
        <xdr:cNvPr id="498" name="直線コネクタ 497"/>
        <xdr:cNvCxnSpPr/>
      </xdr:nvCxnSpPr>
      <xdr:spPr>
        <a:xfrm>
          <a:off x="22072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122699</xdr:rowOff>
    </xdr:from>
    <xdr:ext cx="469744" cy="259045"/>
    <xdr:sp macro="" textlink="">
      <xdr:nvSpPr>
        <xdr:cNvPr id="499" name="【保健センター・保健所】&#10;一人当たり面積最大値テキスト"/>
        <xdr:cNvSpPr txBox="1"/>
      </xdr:nvSpPr>
      <xdr:spPr>
        <a:xfrm>
          <a:off x="22250400" y="938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0.299</a:t>
          </a:r>
          <a:endParaRPr kumimoji="1" lang="ja-JP" altLang="en-US" sz="1000" b="1">
            <a:latin typeface="ＭＳ Ｐゴシック"/>
          </a:endParaRPr>
        </a:p>
      </xdr:txBody>
    </xdr:sp>
    <xdr:clientData/>
  </xdr:oneCellAnchor>
  <xdr:twoCellAnchor>
    <xdr:from>
      <xdr:col>32</xdr:col>
      <xdr:colOff>98425</xdr:colOff>
      <xdr:row>56</xdr:row>
      <xdr:rowOff>4572</xdr:rowOff>
    </xdr:from>
    <xdr:to>
      <xdr:col>32</xdr:col>
      <xdr:colOff>276225</xdr:colOff>
      <xdr:row>56</xdr:row>
      <xdr:rowOff>4572</xdr:rowOff>
    </xdr:to>
    <xdr:cxnSp macro="">
      <xdr:nvCxnSpPr>
        <xdr:cNvPr id="500" name="直線コネクタ 499"/>
        <xdr:cNvCxnSpPr/>
      </xdr:nvCxnSpPr>
      <xdr:spPr>
        <a:xfrm>
          <a:off x="22072600" y="960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48785</xdr:rowOff>
    </xdr:from>
    <xdr:ext cx="469744" cy="259045"/>
    <xdr:sp macro="" textlink="">
      <xdr:nvSpPr>
        <xdr:cNvPr id="501" name="【保健センター・保健所】&#10;一人当たり面積平均値テキスト"/>
        <xdr:cNvSpPr txBox="1"/>
      </xdr:nvSpPr>
      <xdr:spPr>
        <a:xfrm>
          <a:off x="22250400" y="10507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70358</xdr:rowOff>
    </xdr:from>
    <xdr:to>
      <xdr:col>32</xdr:col>
      <xdr:colOff>238125</xdr:colOff>
      <xdr:row>62</xdr:row>
      <xdr:rowOff>508</xdr:rowOff>
    </xdr:to>
    <xdr:sp macro="" textlink="">
      <xdr:nvSpPr>
        <xdr:cNvPr id="502" name="フローチャート : 判断 501"/>
        <xdr:cNvSpPr/>
      </xdr:nvSpPr>
      <xdr:spPr>
        <a:xfrm>
          <a:off x="221107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45212</xdr:rowOff>
    </xdr:from>
    <xdr:to>
      <xdr:col>31</xdr:col>
      <xdr:colOff>85725</xdr:colOff>
      <xdr:row>62</xdr:row>
      <xdr:rowOff>146812</xdr:rowOff>
    </xdr:to>
    <xdr:sp macro="" textlink="">
      <xdr:nvSpPr>
        <xdr:cNvPr id="503" name="フローチャート : 判断 502"/>
        <xdr:cNvSpPr/>
      </xdr:nvSpPr>
      <xdr:spPr>
        <a:xfrm>
          <a:off x="21272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163339</xdr:rowOff>
    </xdr:from>
    <xdr:ext cx="469744" cy="259045"/>
    <xdr:sp macro="" textlink="">
      <xdr:nvSpPr>
        <xdr:cNvPr id="504" name="n_1aveValue【保健センター・保健所】&#10;一人当たり面積"/>
        <xdr:cNvSpPr txBox="1"/>
      </xdr:nvSpPr>
      <xdr:spPr>
        <a:xfrm>
          <a:off x="210757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505" name="テキスト ボックス 5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6" name="テキスト ボックス 5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7" name="テキスト ボックス 5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8" name="テキスト ボックス 5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9" name="テキスト ボックス 5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15494</xdr:rowOff>
    </xdr:from>
    <xdr:to>
      <xdr:col>31</xdr:col>
      <xdr:colOff>85725</xdr:colOff>
      <xdr:row>63</xdr:row>
      <xdr:rowOff>117094</xdr:rowOff>
    </xdr:to>
    <xdr:sp macro="" textlink="">
      <xdr:nvSpPr>
        <xdr:cNvPr id="510" name="円/楕円 509"/>
        <xdr:cNvSpPr/>
      </xdr:nvSpPr>
      <xdr:spPr>
        <a:xfrm>
          <a:off x="21272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108221</xdr:rowOff>
    </xdr:from>
    <xdr:ext cx="469744" cy="259045"/>
    <xdr:sp macro="" textlink="">
      <xdr:nvSpPr>
        <xdr:cNvPr id="511" name="n_1mainValue【保健センター・保健所】&#10;一人当たり面積"/>
        <xdr:cNvSpPr txBox="1"/>
      </xdr:nvSpPr>
      <xdr:spPr>
        <a:xfrm>
          <a:off x="210757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12" name="正方形/長方形 5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13" name="正方形/長方形 5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4" name="正方形/長方形 5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5" name="正方形/長方形 5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6" name="正方形/長方形 5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7" name="正方形/長方形 5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8" name="正方形/長方形 5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9" name="正方形/長方形 5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20" name="テキスト ボックス 5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21" name="直線コネクタ 5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22" name="テキスト ボックス 52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523" name="直線コネクタ 522"/>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524" name="テキスト ボックス 523"/>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525" name="直線コネクタ 524"/>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526" name="テキスト ボックス 525"/>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527" name="直線コネクタ 526"/>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528" name="テキスト ボックス 527"/>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529" name="直線コネクタ 528"/>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530" name="テキスト ボックス 529"/>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31" name="直線コネクタ 53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32" name="テキスト ボックス 53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3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19813</xdr:rowOff>
    </xdr:from>
    <xdr:to>
      <xdr:col>23</xdr:col>
      <xdr:colOff>516889</xdr:colOff>
      <xdr:row>86</xdr:row>
      <xdr:rowOff>65532</xdr:rowOff>
    </xdr:to>
    <xdr:cxnSp macro="">
      <xdr:nvCxnSpPr>
        <xdr:cNvPr id="534" name="直線コネクタ 533"/>
        <xdr:cNvCxnSpPr/>
      </xdr:nvCxnSpPr>
      <xdr:spPr>
        <a:xfrm flipV="1">
          <a:off x="16318864" y="13392913"/>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69359</xdr:rowOff>
    </xdr:from>
    <xdr:ext cx="405111" cy="259045"/>
    <xdr:sp macro="" textlink="">
      <xdr:nvSpPr>
        <xdr:cNvPr id="535" name="【消防施設】&#10;有形固定資産減価償却率最小値テキスト"/>
        <xdr:cNvSpPr txBox="1"/>
      </xdr:nvSpPr>
      <xdr:spPr>
        <a:xfrm>
          <a:off x="16408400" y="14814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86</xdr:row>
      <xdr:rowOff>65532</xdr:rowOff>
    </xdr:from>
    <xdr:to>
      <xdr:col>23</xdr:col>
      <xdr:colOff>606425</xdr:colOff>
      <xdr:row>86</xdr:row>
      <xdr:rowOff>65532</xdr:rowOff>
    </xdr:to>
    <xdr:cxnSp macro="">
      <xdr:nvCxnSpPr>
        <xdr:cNvPr id="536" name="直線コネクタ 535"/>
        <xdr:cNvCxnSpPr/>
      </xdr:nvCxnSpPr>
      <xdr:spPr>
        <a:xfrm>
          <a:off x="16230600" y="1481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137940</xdr:rowOff>
    </xdr:from>
    <xdr:ext cx="405111" cy="259045"/>
    <xdr:sp macro="" textlink="">
      <xdr:nvSpPr>
        <xdr:cNvPr id="537" name="【消防施設】&#10;有形固定資産減価償却率最大値テキスト"/>
        <xdr:cNvSpPr txBox="1"/>
      </xdr:nvSpPr>
      <xdr:spPr>
        <a:xfrm>
          <a:off x="16408400" y="1316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23</xdr:col>
      <xdr:colOff>428625</xdr:colOff>
      <xdr:row>78</xdr:row>
      <xdr:rowOff>19813</xdr:rowOff>
    </xdr:from>
    <xdr:to>
      <xdr:col>23</xdr:col>
      <xdr:colOff>606425</xdr:colOff>
      <xdr:row>78</xdr:row>
      <xdr:rowOff>19813</xdr:rowOff>
    </xdr:to>
    <xdr:cxnSp macro="">
      <xdr:nvCxnSpPr>
        <xdr:cNvPr id="538" name="直線コネクタ 537"/>
        <xdr:cNvCxnSpPr/>
      </xdr:nvCxnSpPr>
      <xdr:spPr>
        <a:xfrm>
          <a:off x="16230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2303</xdr:rowOff>
    </xdr:from>
    <xdr:ext cx="405111" cy="259045"/>
    <xdr:sp macro="" textlink="">
      <xdr:nvSpPr>
        <xdr:cNvPr id="539" name="【消防施設】&#10;有形固定資産減価償却率平均値テキスト"/>
        <xdr:cNvSpPr txBox="1"/>
      </xdr:nvSpPr>
      <xdr:spPr>
        <a:xfrm>
          <a:off x="16408400" y="137183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23876</xdr:rowOff>
    </xdr:from>
    <xdr:to>
      <xdr:col>23</xdr:col>
      <xdr:colOff>568325</xdr:colOff>
      <xdr:row>80</xdr:row>
      <xdr:rowOff>125476</xdr:rowOff>
    </xdr:to>
    <xdr:sp macro="" textlink="">
      <xdr:nvSpPr>
        <xdr:cNvPr id="540" name="フローチャート : 判断 539"/>
        <xdr:cNvSpPr/>
      </xdr:nvSpPr>
      <xdr:spPr>
        <a:xfrm>
          <a:off x="16268700" y="1373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103887</xdr:rowOff>
    </xdr:from>
    <xdr:to>
      <xdr:col>22</xdr:col>
      <xdr:colOff>415925</xdr:colOff>
      <xdr:row>81</xdr:row>
      <xdr:rowOff>34037</xdr:rowOff>
    </xdr:to>
    <xdr:sp macro="" textlink="">
      <xdr:nvSpPr>
        <xdr:cNvPr id="541" name="フローチャート : 判断 540"/>
        <xdr:cNvSpPr/>
      </xdr:nvSpPr>
      <xdr:spPr>
        <a:xfrm>
          <a:off x="15430500" y="1381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50564</xdr:rowOff>
    </xdr:from>
    <xdr:ext cx="405111" cy="259045"/>
    <xdr:sp macro="" textlink="">
      <xdr:nvSpPr>
        <xdr:cNvPr id="542" name="n_1aveValue【消防施設】&#10;有形固定資産減価償却率"/>
        <xdr:cNvSpPr txBox="1"/>
      </xdr:nvSpPr>
      <xdr:spPr>
        <a:xfrm>
          <a:off x="15266043" y="13595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43" name="テキスト ボックス 54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44" name="テキスト ボックス 54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45" name="テキスト ボックス 54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46" name="テキスト ボックス 54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47" name="テキスト ボックス 54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69596</xdr:rowOff>
    </xdr:from>
    <xdr:to>
      <xdr:col>22</xdr:col>
      <xdr:colOff>415925</xdr:colOff>
      <xdr:row>81</xdr:row>
      <xdr:rowOff>171196</xdr:rowOff>
    </xdr:to>
    <xdr:sp macro="" textlink="">
      <xdr:nvSpPr>
        <xdr:cNvPr id="548" name="円/楕円 547"/>
        <xdr:cNvSpPr/>
      </xdr:nvSpPr>
      <xdr:spPr>
        <a:xfrm>
          <a:off x="15430500" y="1395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162323</xdr:rowOff>
    </xdr:from>
    <xdr:ext cx="405111" cy="259045"/>
    <xdr:sp macro="" textlink="">
      <xdr:nvSpPr>
        <xdr:cNvPr id="549" name="n_1mainValue【消防施設】&#10;有形固定資産減価償却率"/>
        <xdr:cNvSpPr txBox="1"/>
      </xdr:nvSpPr>
      <xdr:spPr>
        <a:xfrm>
          <a:off x="15266043" y="1404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50" name="正方形/長方形 54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51" name="正方形/長方形 55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52" name="正方形/長方形 55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53" name="正方形/長方形 55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54" name="正方形/長方形 55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5" name="正方形/長方形 55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56" name="正方形/長方形 55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7" name="正方形/長方形 55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58" name="テキスト ボックス 55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59" name="直線コネクタ 55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60" name="テキスト ボックス 559"/>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561" name="直線コネクタ 56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62" name="テキスト ボックス 56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63" name="直線コネクタ 56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64" name="テキスト ボックス 56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65" name="直線コネクタ 56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66" name="テキスト ボックス 56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67" name="直線コネクタ 56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68" name="テキスト ボックス 56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69" name="直線コネクタ 56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70" name="テキスト ボックス 56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71" name="直線コネクタ 57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72" name="テキスト ボックス 57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73" name="直線コネクタ 57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74" name="テキスト ボックス 57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7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54429</xdr:rowOff>
    </xdr:from>
    <xdr:to>
      <xdr:col>32</xdr:col>
      <xdr:colOff>186689</xdr:colOff>
      <xdr:row>86</xdr:row>
      <xdr:rowOff>87086</xdr:rowOff>
    </xdr:to>
    <xdr:cxnSp macro="">
      <xdr:nvCxnSpPr>
        <xdr:cNvPr id="576" name="直線コネクタ 575"/>
        <xdr:cNvCxnSpPr/>
      </xdr:nvCxnSpPr>
      <xdr:spPr>
        <a:xfrm flipV="1">
          <a:off x="22160864" y="1342752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90913</xdr:rowOff>
    </xdr:from>
    <xdr:ext cx="469744" cy="259045"/>
    <xdr:sp macro="" textlink="">
      <xdr:nvSpPr>
        <xdr:cNvPr id="577" name="【消防施設】&#10;一人当たり面積最小値テキスト"/>
        <xdr:cNvSpPr txBox="1"/>
      </xdr:nvSpPr>
      <xdr:spPr>
        <a:xfrm>
          <a:off x="222504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0.045</a:t>
          </a:r>
          <a:endParaRPr kumimoji="1" lang="ja-JP" altLang="en-US" sz="1000" b="1">
            <a:latin typeface="ＭＳ Ｐゴシック"/>
          </a:endParaRPr>
        </a:p>
      </xdr:txBody>
    </xdr:sp>
    <xdr:clientData/>
  </xdr:oneCellAnchor>
  <xdr:twoCellAnchor>
    <xdr:from>
      <xdr:col>32</xdr:col>
      <xdr:colOff>98425</xdr:colOff>
      <xdr:row>86</xdr:row>
      <xdr:rowOff>87086</xdr:rowOff>
    </xdr:from>
    <xdr:to>
      <xdr:col>32</xdr:col>
      <xdr:colOff>276225</xdr:colOff>
      <xdr:row>86</xdr:row>
      <xdr:rowOff>87086</xdr:rowOff>
    </xdr:to>
    <xdr:cxnSp macro="">
      <xdr:nvCxnSpPr>
        <xdr:cNvPr id="578" name="直線コネクタ 577"/>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1106</xdr:rowOff>
    </xdr:from>
    <xdr:ext cx="469744" cy="259045"/>
    <xdr:sp macro="" textlink="">
      <xdr:nvSpPr>
        <xdr:cNvPr id="579" name="【消防施設】&#10;一人当たり面積最大値テキスト"/>
        <xdr:cNvSpPr txBox="1"/>
      </xdr:nvSpPr>
      <xdr:spPr>
        <a:xfrm>
          <a:off x="22250400" y="1320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0.131</a:t>
          </a:r>
          <a:endParaRPr kumimoji="1" lang="ja-JP" altLang="en-US" sz="1000" b="1">
            <a:latin typeface="ＭＳ Ｐゴシック"/>
          </a:endParaRPr>
        </a:p>
      </xdr:txBody>
    </xdr:sp>
    <xdr:clientData/>
  </xdr:oneCellAnchor>
  <xdr:twoCellAnchor>
    <xdr:from>
      <xdr:col>32</xdr:col>
      <xdr:colOff>98425</xdr:colOff>
      <xdr:row>78</xdr:row>
      <xdr:rowOff>54429</xdr:rowOff>
    </xdr:from>
    <xdr:to>
      <xdr:col>32</xdr:col>
      <xdr:colOff>276225</xdr:colOff>
      <xdr:row>78</xdr:row>
      <xdr:rowOff>54429</xdr:rowOff>
    </xdr:to>
    <xdr:cxnSp macro="">
      <xdr:nvCxnSpPr>
        <xdr:cNvPr id="580" name="直線コネクタ 579"/>
        <xdr:cNvCxnSpPr/>
      </xdr:nvCxnSpPr>
      <xdr:spPr>
        <a:xfrm>
          <a:off x="22072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63698</xdr:rowOff>
    </xdr:from>
    <xdr:ext cx="469744" cy="259045"/>
    <xdr:sp macro="" textlink="">
      <xdr:nvSpPr>
        <xdr:cNvPr id="581" name="【消防施設】&#10;一人当たり面積平均値テキスト"/>
        <xdr:cNvSpPr txBox="1"/>
      </xdr:nvSpPr>
      <xdr:spPr>
        <a:xfrm>
          <a:off x="22250400" y="14122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0.084</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85271</xdr:rowOff>
    </xdr:from>
    <xdr:to>
      <xdr:col>32</xdr:col>
      <xdr:colOff>238125</xdr:colOff>
      <xdr:row>83</xdr:row>
      <xdr:rowOff>15421</xdr:rowOff>
    </xdr:to>
    <xdr:sp macro="" textlink="">
      <xdr:nvSpPr>
        <xdr:cNvPr id="582" name="フローチャート : 判断 581"/>
        <xdr:cNvSpPr/>
      </xdr:nvSpPr>
      <xdr:spPr>
        <a:xfrm>
          <a:off x="221107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85271</xdr:rowOff>
    </xdr:from>
    <xdr:to>
      <xdr:col>31</xdr:col>
      <xdr:colOff>85725</xdr:colOff>
      <xdr:row>83</xdr:row>
      <xdr:rowOff>15421</xdr:rowOff>
    </xdr:to>
    <xdr:sp macro="" textlink="">
      <xdr:nvSpPr>
        <xdr:cNvPr id="583" name="フローチャート : 判断 582"/>
        <xdr:cNvSpPr/>
      </xdr:nvSpPr>
      <xdr:spPr>
        <a:xfrm>
          <a:off x="21272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31948</xdr:rowOff>
    </xdr:from>
    <xdr:ext cx="469744" cy="259045"/>
    <xdr:sp macro="" textlink="">
      <xdr:nvSpPr>
        <xdr:cNvPr id="584" name="n_1aveValue【消防施設】&#10;一人当たり面積"/>
        <xdr:cNvSpPr txBox="1"/>
      </xdr:nvSpPr>
      <xdr:spPr>
        <a:xfrm>
          <a:off x="210757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0.084</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85" name="テキスト ボックス 58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86" name="テキスト ボックス 58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87" name="テキスト ボックス 58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88" name="テキスト ボックス 58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89" name="テキスト ボックス 58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82</xdr:row>
      <xdr:rowOff>117929</xdr:rowOff>
    </xdr:from>
    <xdr:to>
      <xdr:col>31</xdr:col>
      <xdr:colOff>85725</xdr:colOff>
      <xdr:row>83</xdr:row>
      <xdr:rowOff>48079</xdr:rowOff>
    </xdr:to>
    <xdr:sp macro="" textlink="">
      <xdr:nvSpPr>
        <xdr:cNvPr id="590" name="円/楕円 589"/>
        <xdr:cNvSpPr/>
      </xdr:nvSpPr>
      <xdr:spPr>
        <a:xfrm>
          <a:off x="21272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39206</xdr:rowOff>
    </xdr:from>
    <xdr:ext cx="469744" cy="259045"/>
    <xdr:sp macro="" textlink="">
      <xdr:nvSpPr>
        <xdr:cNvPr id="591" name="n_1mainValue【消防施設】&#10;一人当たり面積"/>
        <xdr:cNvSpPr txBox="1"/>
      </xdr:nvSpPr>
      <xdr:spPr>
        <a:xfrm>
          <a:off x="21075727" y="142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92" name="正方形/長方形 59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93" name="正方形/長方形 59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94" name="正方形/長方形 59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95" name="正方形/長方形 59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96" name="正方形/長方形 59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97" name="正方形/長方形 59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98" name="正方形/長方形 59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99" name="正方形/長方形 59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00" name="テキスト ボックス 59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01" name="直線コネクタ 60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602" name="直線コネクタ 60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603" name="テキスト ボックス 60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604" name="直線コネクタ 60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605" name="テキスト ボックス 60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606" name="直線コネクタ 60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607" name="テキスト ボックス 60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608" name="直線コネクタ 60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609" name="テキスト ボックス 60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610" name="直線コネクタ 60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611" name="テキスト ボックス 61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612" name="直線コネクタ 61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613" name="テキスト ボックス 61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14" name="直線コネクタ 61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15" name="テキスト ボックス 61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1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107224</xdr:rowOff>
    </xdr:from>
    <xdr:to>
      <xdr:col>23</xdr:col>
      <xdr:colOff>516889</xdr:colOff>
      <xdr:row>109</xdr:row>
      <xdr:rowOff>33745</xdr:rowOff>
    </xdr:to>
    <xdr:cxnSp macro="">
      <xdr:nvCxnSpPr>
        <xdr:cNvPr id="617" name="直線コネクタ 616"/>
        <xdr:cNvCxnSpPr/>
      </xdr:nvCxnSpPr>
      <xdr:spPr>
        <a:xfrm flipV="1">
          <a:off x="16318864" y="17252224"/>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37572</xdr:rowOff>
    </xdr:from>
    <xdr:ext cx="340478" cy="259045"/>
    <xdr:sp macro="" textlink="">
      <xdr:nvSpPr>
        <xdr:cNvPr id="618" name="【庁舎】&#10;有形固定資産減価償却率最小値テキスト"/>
        <xdr:cNvSpPr txBox="1"/>
      </xdr:nvSpPr>
      <xdr:spPr>
        <a:xfrm>
          <a:off x="16408400" y="18725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23</xdr:col>
      <xdr:colOff>428625</xdr:colOff>
      <xdr:row>109</xdr:row>
      <xdr:rowOff>33745</xdr:rowOff>
    </xdr:from>
    <xdr:to>
      <xdr:col>23</xdr:col>
      <xdr:colOff>606425</xdr:colOff>
      <xdr:row>109</xdr:row>
      <xdr:rowOff>33745</xdr:rowOff>
    </xdr:to>
    <xdr:cxnSp macro="">
      <xdr:nvCxnSpPr>
        <xdr:cNvPr id="619" name="直線コネクタ 618"/>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53901</xdr:rowOff>
    </xdr:from>
    <xdr:ext cx="405111" cy="259045"/>
    <xdr:sp macro="" textlink="">
      <xdr:nvSpPr>
        <xdr:cNvPr id="620" name="【庁舎】&#10;有形固定資産減価償却率最大値テキスト"/>
        <xdr:cNvSpPr txBox="1"/>
      </xdr:nvSpPr>
      <xdr:spPr>
        <a:xfrm>
          <a:off x="16408400" y="17027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23</xdr:col>
      <xdr:colOff>428625</xdr:colOff>
      <xdr:row>100</xdr:row>
      <xdr:rowOff>107224</xdr:rowOff>
    </xdr:from>
    <xdr:to>
      <xdr:col>23</xdr:col>
      <xdr:colOff>606425</xdr:colOff>
      <xdr:row>100</xdr:row>
      <xdr:rowOff>107224</xdr:rowOff>
    </xdr:to>
    <xdr:cxnSp macro="">
      <xdr:nvCxnSpPr>
        <xdr:cNvPr id="621" name="直線コネクタ 620"/>
        <xdr:cNvCxnSpPr/>
      </xdr:nvCxnSpPr>
      <xdr:spPr>
        <a:xfrm>
          <a:off x="16230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158948</xdr:rowOff>
    </xdr:from>
    <xdr:ext cx="405111" cy="259045"/>
    <xdr:sp macro="" textlink="">
      <xdr:nvSpPr>
        <xdr:cNvPr id="622" name="【庁舎】&#10;有形固定資産減価償却率平均値テキスト"/>
        <xdr:cNvSpPr txBox="1"/>
      </xdr:nvSpPr>
      <xdr:spPr>
        <a:xfrm>
          <a:off x="16408400" y="178182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9071</xdr:rowOff>
    </xdr:from>
    <xdr:to>
      <xdr:col>23</xdr:col>
      <xdr:colOff>568325</xdr:colOff>
      <xdr:row>104</xdr:row>
      <xdr:rowOff>110671</xdr:rowOff>
    </xdr:to>
    <xdr:sp macro="" textlink="">
      <xdr:nvSpPr>
        <xdr:cNvPr id="623" name="フローチャート : 判断 622"/>
        <xdr:cNvSpPr/>
      </xdr:nvSpPr>
      <xdr:spPr>
        <a:xfrm>
          <a:off x="162687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10705</xdr:rowOff>
    </xdr:from>
    <xdr:to>
      <xdr:col>22</xdr:col>
      <xdr:colOff>415925</xdr:colOff>
      <xdr:row>103</xdr:row>
      <xdr:rowOff>112305</xdr:rowOff>
    </xdr:to>
    <xdr:sp macro="" textlink="">
      <xdr:nvSpPr>
        <xdr:cNvPr id="624" name="フローチャート : 判断 623"/>
        <xdr:cNvSpPr/>
      </xdr:nvSpPr>
      <xdr:spPr>
        <a:xfrm>
          <a:off x="15430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103432</xdr:rowOff>
    </xdr:from>
    <xdr:ext cx="405111" cy="259045"/>
    <xdr:sp macro="" textlink="">
      <xdr:nvSpPr>
        <xdr:cNvPr id="625" name="n_1aveValue【庁舎】&#10;有形固定資産減価償却率"/>
        <xdr:cNvSpPr txBox="1"/>
      </xdr:nvSpPr>
      <xdr:spPr>
        <a:xfrm>
          <a:off x="15266043"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26" name="テキスト ボックス 6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27" name="テキスト ボックス 6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28" name="テキスト ボックス 6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29" name="テキスト ボックス 6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30" name="テキスト ボックス 6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5806</xdr:rowOff>
    </xdr:from>
    <xdr:to>
      <xdr:col>22</xdr:col>
      <xdr:colOff>415925</xdr:colOff>
      <xdr:row>102</xdr:row>
      <xdr:rowOff>107406</xdr:rowOff>
    </xdr:to>
    <xdr:sp macro="" textlink="">
      <xdr:nvSpPr>
        <xdr:cNvPr id="631" name="円/楕円 630"/>
        <xdr:cNvSpPr/>
      </xdr:nvSpPr>
      <xdr:spPr>
        <a:xfrm>
          <a:off x="15430500" y="1749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123933</xdr:rowOff>
    </xdr:from>
    <xdr:ext cx="405111" cy="259045"/>
    <xdr:sp macro="" textlink="">
      <xdr:nvSpPr>
        <xdr:cNvPr id="632" name="n_1mainValue【庁舎】&#10;有形固定資産減価償却率"/>
        <xdr:cNvSpPr txBox="1"/>
      </xdr:nvSpPr>
      <xdr:spPr>
        <a:xfrm>
          <a:off x="15266043" y="1726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33" name="正方形/長方形 63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34" name="正方形/長方形 63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35" name="正方形/長方形 63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36" name="正方形/長方形 63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37" name="正方形/長方形 63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38" name="正方形/長方形 63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39" name="正方形/長方形 63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40" name="正方形/長方形 63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41" name="テキスト ボックス 64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42" name="直線コネクタ 64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43" name="テキスト ボックス 64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644" name="直線コネクタ 64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45" name="テキスト ボックス 64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46" name="直線コネクタ 64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47" name="テキスト ボックス 64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48" name="直線コネクタ 64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49" name="テキスト ボックス 64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50" name="直線コネクタ 64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51" name="テキスト ボックス 65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52" name="直線コネクタ 65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53" name="テキスト ボックス 65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5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53339</xdr:rowOff>
    </xdr:from>
    <xdr:to>
      <xdr:col>32</xdr:col>
      <xdr:colOff>186689</xdr:colOff>
      <xdr:row>107</xdr:row>
      <xdr:rowOff>151637</xdr:rowOff>
    </xdr:to>
    <xdr:cxnSp macro="">
      <xdr:nvCxnSpPr>
        <xdr:cNvPr id="655" name="直線コネクタ 654"/>
        <xdr:cNvCxnSpPr/>
      </xdr:nvCxnSpPr>
      <xdr:spPr>
        <a:xfrm flipV="1">
          <a:off x="22160864" y="17198339"/>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155464</xdr:rowOff>
    </xdr:from>
    <xdr:ext cx="469744" cy="259045"/>
    <xdr:sp macro="" textlink="">
      <xdr:nvSpPr>
        <xdr:cNvPr id="656" name="【庁舎】&#10;一人当たり面積最小値テキスト"/>
        <xdr:cNvSpPr txBox="1"/>
      </xdr:nvSpPr>
      <xdr:spPr>
        <a:xfrm>
          <a:off x="22250400" y="1850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0.121</a:t>
          </a:r>
          <a:endParaRPr kumimoji="1" lang="ja-JP" altLang="en-US" sz="1000" b="1">
            <a:latin typeface="ＭＳ Ｐゴシック"/>
          </a:endParaRPr>
        </a:p>
      </xdr:txBody>
    </xdr:sp>
    <xdr:clientData/>
  </xdr:oneCellAnchor>
  <xdr:twoCellAnchor>
    <xdr:from>
      <xdr:col>32</xdr:col>
      <xdr:colOff>98425</xdr:colOff>
      <xdr:row>107</xdr:row>
      <xdr:rowOff>151637</xdr:rowOff>
    </xdr:from>
    <xdr:to>
      <xdr:col>32</xdr:col>
      <xdr:colOff>276225</xdr:colOff>
      <xdr:row>107</xdr:row>
      <xdr:rowOff>151637</xdr:rowOff>
    </xdr:to>
    <xdr:cxnSp macro="">
      <xdr:nvCxnSpPr>
        <xdr:cNvPr id="657" name="直線コネクタ 656"/>
        <xdr:cNvCxnSpPr/>
      </xdr:nvCxnSpPr>
      <xdr:spPr>
        <a:xfrm>
          <a:off x="22072600" y="1849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16</xdr:rowOff>
    </xdr:from>
    <xdr:ext cx="469744" cy="259045"/>
    <xdr:sp macro="" textlink="">
      <xdr:nvSpPr>
        <xdr:cNvPr id="658" name="【庁舎】&#10;一人当たり面積最大値テキスト"/>
        <xdr:cNvSpPr txBox="1"/>
      </xdr:nvSpPr>
      <xdr:spPr>
        <a:xfrm>
          <a:off x="222504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0.405</a:t>
          </a:r>
          <a:endParaRPr kumimoji="1" lang="ja-JP" altLang="en-US" sz="1000" b="1">
            <a:latin typeface="ＭＳ Ｐゴシック"/>
          </a:endParaRPr>
        </a:p>
      </xdr:txBody>
    </xdr:sp>
    <xdr:clientData/>
  </xdr:oneCellAnchor>
  <xdr:twoCellAnchor>
    <xdr:from>
      <xdr:col>32</xdr:col>
      <xdr:colOff>98425</xdr:colOff>
      <xdr:row>100</xdr:row>
      <xdr:rowOff>53339</xdr:rowOff>
    </xdr:from>
    <xdr:to>
      <xdr:col>32</xdr:col>
      <xdr:colOff>276225</xdr:colOff>
      <xdr:row>100</xdr:row>
      <xdr:rowOff>53339</xdr:rowOff>
    </xdr:to>
    <xdr:cxnSp macro="">
      <xdr:nvCxnSpPr>
        <xdr:cNvPr id="659" name="直線コネクタ 658"/>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168419</xdr:rowOff>
    </xdr:from>
    <xdr:ext cx="469744" cy="259045"/>
    <xdr:sp macro="" textlink="">
      <xdr:nvSpPr>
        <xdr:cNvPr id="660" name="【庁舎】&#10;一人当たり面積平均値テキスト"/>
        <xdr:cNvSpPr txBox="1"/>
      </xdr:nvSpPr>
      <xdr:spPr>
        <a:xfrm>
          <a:off x="22250400" y="17999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0.214</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18542</xdr:rowOff>
    </xdr:from>
    <xdr:to>
      <xdr:col>32</xdr:col>
      <xdr:colOff>238125</xdr:colOff>
      <xdr:row>105</xdr:row>
      <xdr:rowOff>120142</xdr:rowOff>
    </xdr:to>
    <xdr:sp macro="" textlink="">
      <xdr:nvSpPr>
        <xdr:cNvPr id="661" name="フローチャート : 判断 660"/>
        <xdr:cNvSpPr/>
      </xdr:nvSpPr>
      <xdr:spPr>
        <a:xfrm>
          <a:off x="22110700" y="1802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155702</xdr:rowOff>
    </xdr:from>
    <xdr:to>
      <xdr:col>31</xdr:col>
      <xdr:colOff>85725</xdr:colOff>
      <xdr:row>104</xdr:row>
      <xdr:rowOff>85852</xdr:rowOff>
    </xdr:to>
    <xdr:sp macro="" textlink="">
      <xdr:nvSpPr>
        <xdr:cNvPr id="662" name="フローチャート : 判断 661"/>
        <xdr:cNvSpPr/>
      </xdr:nvSpPr>
      <xdr:spPr>
        <a:xfrm>
          <a:off x="21272500" y="1781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76979</xdr:rowOff>
    </xdr:from>
    <xdr:ext cx="469744" cy="259045"/>
    <xdr:sp macro="" textlink="">
      <xdr:nvSpPr>
        <xdr:cNvPr id="663" name="n_1aveValue【庁舎】&#10;一人当たり面積"/>
        <xdr:cNvSpPr txBox="1"/>
      </xdr:nvSpPr>
      <xdr:spPr>
        <a:xfrm>
          <a:off x="21075727" y="1790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0.259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64" name="テキスト ボックス 66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65" name="テキスト ボックス 66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66" name="テキスト ボックス 66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67" name="テキスト ボックス 66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68" name="テキスト ボックス 66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102</xdr:row>
      <xdr:rowOff>7113</xdr:rowOff>
    </xdr:from>
    <xdr:to>
      <xdr:col>31</xdr:col>
      <xdr:colOff>85725</xdr:colOff>
      <xdr:row>102</xdr:row>
      <xdr:rowOff>108713</xdr:rowOff>
    </xdr:to>
    <xdr:sp macro="" textlink="">
      <xdr:nvSpPr>
        <xdr:cNvPr id="669" name="円/楕円 668"/>
        <xdr:cNvSpPr/>
      </xdr:nvSpPr>
      <xdr:spPr>
        <a:xfrm>
          <a:off x="21272500" y="174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100</xdr:row>
      <xdr:rowOff>125240</xdr:rowOff>
    </xdr:from>
    <xdr:ext cx="469744" cy="259045"/>
    <xdr:sp macro="" textlink="">
      <xdr:nvSpPr>
        <xdr:cNvPr id="670" name="n_1mainValue【庁舎】&#10;一人当たり面積"/>
        <xdr:cNvSpPr txBox="1"/>
      </xdr:nvSpPr>
      <xdr:spPr>
        <a:xfrm>
          <a:off x="21075727" y="1727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0.329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71" name="正方形/長方形 67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72" name="正方形/長方形 67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73" name="テキスト ボックス 67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年度の施設類型別ストック情報②について、類似団体の平均と比較して有形固定資産減価償却率が高くなっている施設は、福祉施設と庁舎となっている。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庁舎については、日吉支所庁舎を平成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年度にかけて、吹上支所庁舎を平成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度（予定）にかけて、それぞれ整備・改修して（進めて）おり、耐震化を含めて老朽化に対応している。その中で、日吉支所庁舎は、隣接していた中央公民館及び図書館について複合化し整備している。また、本庁舎及び東市来支所庁舎につい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以降、耐震化・老朽化への対応について検討をすることとしている。消防施設については、各方面団の組織を再編し部等を統合した分団車庫を順次整備するなど、計画的に老朽化対応に取り組んでいる。一般廃棄物処理施設については、当該施設のうち、ごみ焼却施設について老朽化による新たな建設費や維持管理費等を軽減するため、広域でのごみ処理施設建設に向けた協議・検討を行っている。その他の施設については、診療所について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年度から民間移管し、また、他の施設についても経過年数・耐震性等を考慮の上、それぞれ必要に応じて改修等に取り組んでいる。今後、さらに老朽化対策等が必要となる中で、平成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年３月に公共施設等総合管理計画を策定し、保有総量の縮小や長寿命化の推進、施設管理の効率化を基本方針として掲げているところであり、また、その基本方針に対して、「</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年間で施設の保有面積を</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％削減」、「長寿命による</a:t>
          </a:r>
          <a:r>
            <a:rPr kumimoji="1" lang="en-US" altLang="ja-JP" sz="1100">
              <a:solidFill>
                <a:schemeClr val="dk1"/>
              </a:solidFill>
              <a:effectLst/>
              <a:latin typeface="+mn-lt"/>
              <a:ea typeface="+mn-ea"/>
              <a:cs typeface="+mn-cs"/>
            </a:rPr>
            <a:t>LCC</a:t>
          </a:r>
          <a:r>
            <a:rPr kumimoji="1" lang="ja-JP" altLang="ja-JP" sz="1100">
              <a:solidFill>
                <a:schemeClr val="dk1"/>
              </a:solidFill>
              <a:effectLst/>
              <a:latin typeface="+mn-lt"/>
              <a:ea typeface="+mn-ea"/>
              <a:cs typeface="+mn-cs"/>
            </a:rPr>
            <a:t>（ライフサイクルコスト）の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％低減」、「民間活力の推進等による維持管理コストを</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％削減」の目標値を設定しており、本計画に基づく取組を一層推進する必要がある。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27654447</v>
      </c>
      <c r="BO4" s="411"/>
      <c r="BP4" s="411"/>
      <c r="BQ4" s="411"/>
      <c r="BR4" s="411"/>
      <c r="BS4" s="411"/>
      <c r="BT4" s="411"/>
      <c r="BU4" s="412"/>
      <c r="BV4" s="410">
        <v>27744751</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4.5</v>
      </c>
      <c r="CU4" s="588"/>
      <c r="CV4" s="588"/>
      <c r="CW4" s="588"/>
      <c r="CX4" s="588"/>
      <c r="CY4" s="588"/>
      <c r="CZ4" s="588"/>
      <c r="DA4" s="589"/>
      <c r="DB4" s="587">
        <v>3.9</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26523505</v>
      </c>
      <c r="BO5" s="416"/>
      <c r="BP5" s="416"/>
      <c r="BQ5" s="416"/>
      <c r="BR5" s="416"/>
      <c r="BS5" s="416"/>
      <c r="BT5" s="416"/>
      <c r="BU5" s="417"/>
      <c r="BV5" s="415">
        <v>26760024</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90.2</v>
      </c>
      <c r="CU5" s="386"/>
      <c r="CV5" s="386"/>
      <c r="CW5" s="386"/>
      <c r="CX5" s="386"/>
      <c r="CY5" s="386"/>
      <c r="CZ5" s="386"/>
      <c r="DA5" s="387"/>
      <c r="DB5" s="385">
        <v>87.8</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1130942</v>
      </c>
      <c r="BO6" s="416"/>
      <c r="BP6" s="416"/>
      <c r="BQ6" s="416"/>
      <c r="BR6" s="416"/>
      <c r="BS6" s="416"/>
      <c r="BT6" s="416"/>
      <c r="BU6" s="417"/>
      <c r="BV6" s="415">
        <v>984727</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94.3</v>
      </c>
      <c r="CU6" s="562"/>
      <c r="CV6" s="562"/>
      <c r="CW6" s="562"/>
      <c r="CX6" s="562"/>
      <c r="CY6" s="562"/>
      <c r="CZ6" s="562"/>
      <c r="DA6" s="563"/>
      <c r="DB6" s="561">
        <v>92.8</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475903</v>
      </c>
      <c r="BO7" s="416"/>
      <c r="BP7" s="416"/>
      <c r="BQ7" s="416"/>
      <c r="BR7" s="416"/>
      <c r="BS7" s="416"/>
      <c r="BT7" s="416"/>
      <c r="BU7" s="417"/>
      <c r="BV7" s="415">
        <v>405682</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14641838</v>
      </c>
      <c r="CU7" s="416"/>
      <c r="CV7" s="416"/>
      <c r="CW7" s="416"/>
      <c r="CX7" s="416"/>
      <c r="CY7" s="416"/>
      <c r="CZ7" s="416"/>
      <c r="DA7" s="417"/>
      <c r="DB7" s="415">
        <v>14896001</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655039</v>
      </c>
      <c r="BO8" s="416"/>
      <c r="BP8" s="416"/>
      <c r="BQ8" s="416"/>
      <c r="BR8" s="416"/>
      <c r="BS8" s="416"/>
      <c r="BT8" s="416"/>
      <c r="BU8" s="417"/>
      <c r="BV8" s="415">
        <v>579045</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0.37</v>
      </c>
      <c r="CU8" s="525"/>
      <c r="CV8" s="525"/>
      <c r="CW8" s="525"/>
      <c r="CX8" s="525"/>
      <c r="CY8" s="525"/>
      <c r="CZ8" s="525"/>
      <c r="DA8" s="526"/>
      <c r="DB8" s="524">
        <v>0.37</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49249</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75994</v>
      </c>
      <c r="BO9" s="416"/>
      <c r="BP9" s="416"/>
      <c r="BQ9" s="416"/>
      <c r="BR9" s="416"/>
      <c r="BS9" s="416"/>
      <c r="BT9" s="416"/>
      <c r="BU9" s="417"/>
      <c r="BV9" s="415">
        <v>57131</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16.8</v>
      </c>
      <c r="CU9" s="386"/>
      <c r="CV9" s="386"/>
      <c r="CW9" s="386"/>
      <c r="CX9" s="386"/>
      <c r="CY9" s="386"/>
      <c r="CZ9" s="386"/>
      <c r="DA9" s="387"/>
      <c r="DB9" s="385">
        <v>17.3</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102</v>
      </c>
      <c r="M10" s="389"/>
      <c r="N10" s="389"/>
      <c r="O10" s="389"/>
      <c r="P10" s="389"/>
      <c r="Q10" s="390"/>
      <c r="R10" s="391">
        <v>50822</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11250</v>
      </c>
      <c r="BO10" s="416"/>
      <c r="BP10" s="416"/>
      <c r="BQ10" s="416"/>
      <c r="BR10" s="416"/>
      <c r="BS10" s="416"/>
      <c r="BT10" s="416"/>
      <c r="BU10" s="417"/>
      <c r="BV10" s="415">
        <v>14627</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78</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c r="A12" s="140"/>
      <c r="B12" s="527" t="s">
        <v>113</v>
      </c>
      <c r="C12" s="528"/>
      <c r="D12" s="528"/>
      <c r="E12" s="528"/>
      <c r="F12" s="528"/>
      <c r="G12" s="528"/>
      <c r="H12" s="528"/>
      <c r="I12" s="528"/>
      <c r="J12" s="528"/>
      <c r="K12" s="529"/>
      <c r="L12" s="536" t="s">
        <v>114</v>
      </c>
      <c r="M12" s="537"/>
      <c r="N12" s="537"/>
      <c r="O12" s="537"/>
      <c r="P12" s="537"/>
      <c r="Q12" s="538"/>
      <c r="R12" s="539">
        <v>49858</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v>470956</v>
      </c>
      <c r="BO12" s="416"/>
      <c r="BP12" s="416"/>
      <c r="BQ12" s="416"/>
      <c r="BR12" s="416"/>
      <c r="BS12" s="416"/>
      <c r="BT12" s="416"/>
      <c r="BU12" s="417"/>
      <c r="BV12" s="415">
        <v>353110</v>
      </c>
      <c r="BW12" s="416"/>
      <c r="BX12" s="416"/>
      <c r="BY12" s="416"/>
      <c r="BZ12" s="416"/>
      <c r="CA12" s="416"/>
      <c r="CB12" s="416"/>
      <c r="CC12" s="417"/>
      <c r="CD12" s="424" t="s">
        <v>120</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122</v>
      </c>
      <c r="N13" s="514"/>
      <c r="O13" s="514"/>
      <c r="P13" s="514"/>
      <c r="Q13" s="515"/>
      <c r="R13" s="516">
        <v>49670</v>
      </c>
      <c r="S13" s="517"/>
      <c r="T13" s="517"/>
      <c r="U13" s="517"/>
      <c r="V13" s="518"/>
      <c r="W13" s="504" t="s">
        <v>123</v>
      </c>
      <c r="X13" s="428"/>
      <c r="Y13" s="428"/>
      <c r="Z13" s="428"/>
      <c r="AA13" s="428"/>
      <c r="AB13" s="429"/>
      <c r="AC13" s="391">
        <v>1358</v>
      </c>
      <c r="AD13" s="392"/>
      <c r="AE13" s="392"/>
      <c r="AF13" s="392"/>
      <c r="AG13" s="393"/>
      <c r="AH13" s="391">
        <v>1643</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-383712</v>
      </c>
      <c r="BO13" s="416"/>
      <c r="BP13" s="416"/>
      <c r="BQ13" s="416"/>
      <c r="BR13" s="416"/>
      <c r="BS13" s="416"/>
      <c r="BT13" s="416"/>
      <c r="BU13" s="417"/>
      <c r="BV13" s="415">
        <v>-281352</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6.4</v>
      </c>
      <c r="CU13" s="386"/>
      <c r="CV13" s="386"/>
      <c r="CW13" s="386"/>
      <c r="CX13" s="386"/>
      <c r="CY13" s="386"/>
      <c r="CZ13" s="386"/>
      <c r="DA13" s="387"/>
      <c r="DB13" s="385">
        <v>7.9</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128</v>
      </c>
      <c r="M14" s="545"/>
      <c r="N14" s="545"/>
      <c r="O14" s="545"/>
      <c r="P14" s="545"/>
      <c r="Q14" s="546"/>
      <c r="R14" s="516">
        <v>50230</v>
      </c>
      <c r="S14" s="517"/>
      <c r="T14" s="517"/>
      <c r="U14" s="517"/>
      <c r="V14" s="518"/>
      <c r="W14" s="519"/>
      <c r="X14" s="431"/>
      <c r="Y14" s="431"/>
      <c r="Z14" s="431"/>
      <c r="AA14" s="431"/>
      <c r="AB14" s="432"/>
      <c r="AC14" s="509">
        <v>6.3</v>
      </c>
      <c r="AD14" s="510"/>
      <c r="AE14" s="510"/>
      <c r="AF14" s="510"/>
      <c r="AG14" s="511"/>
      <c r="AH14" s="509">
        <v>7.5</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22.2</v>
      </c>
      <c r="CU14" s="488"/>
      <c r="CV14" s="488"/>
      <c r="CW14" s="488"/>
      <c r="CX14" s="488"/>
      <c r="CY14" s="488"/>
      <c r="CZ14" s="488"/>
      <c r="DA14" s="489"/>
      <c r="DB14" s="520">
        <v>18.3</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122</v>
      </c>
      <c r="N15" s="514"/>
      <c r="O15" s="514"/>
      <c r="P15" s="514"/>
      <c r="Q15" s="515"/>
      <c r="R15" s="516">
        <v>50080</v>
      </c>
      <c r="S15" s="517"/>
      <c r="T15" s="517"/>
      <c r="U15" s="517"/>
      <c r="V15" s="518"/>
      <c r="W15" s="504" t="s">
        <v>130</v>
      </c>
      <c r="X15" s="428"/>
      <c r="Y15" s="428"/>
      <c r="Z15" s="428"/>
      <c r="AA15" s="428"/>
      <c r="AB15" s="429"/>
      <c r="AC15" s="391">
        <v>5208</v>
      </c>
      <c r="AD15" s="392"/>
      <c r="AE15" s="392"/>
      <c r="AF15" s="392"/>
      <c r="AG15" s="393"/>
      <c r="AH15" s="391">
        <v>5555</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4548394</v>
      </c>
      <c r="BO15" s="411"/>
      <c r="BP15" s="411"/>
      <c r="BQ15" s="411"/>
      <c r="BR15" s="411"/>
      <c r="BS15" s="411"/>
      <c r="BT15" s="411"/>
      <c r="BU15" s="412"/>
      <c r="BV15" s="410">
        <v>4349774</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24.1</v>
      </c>
      <c r="AD16" s="510"/>
      <c r="AE16" s="510"/>
      <c r="AF16" s="510"/>
      <c r="AG16" s="511"/>
      <c r="AH16" s="509">
        <v>25.2</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11883495</v>
      </c>
      <c r="BO16" s="416"/>
      <c r="BP16" s="416"/>
      <c r="BQ16" s="416"/>
      <c r="BR16" s="416"/>
      <c r="BS16" s="416"/>
      <c r="BT16" s="416"/>
      <c r="BU16" s="417"/>
      <c r="BV16" s="415">
        <v>11607843</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15063</v>
      </c>
      <c r="AD17" s="392"/>
      <c r="AE17" s="392"/>
      <c r="AF17" s="392"/>
      <c r="AG17" s="393"/>
      <c r="AH17" s="391">
        <v>14834</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5715355</v>
      </c>
      <c r="BO17" s="416"/>
      <c r="BP17" s="416"/>
      <c r="BQ17" s="416"/>
      <c r="BR17" s="416"/>
      <c r="BS17" s="416"/>
      <c r="BT17" s="416"/>
      <c r="BU17" s="417"/>
      <c r="BV17" s="415">
        <v>5443114</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140</v>
      </c>
      <c r="C18" s="478"/>
      <c r="D18" s="478"/>
      <c r="E18" s="479"/>
      <c r="F18" s="479"/>
      <c r="G18" s="479"/>
      <c r="H18" s="479"/>
      <c r="I18" s="479"/>
      <c r="J18" s="479"/>
      <c r="K18" s="479"/>
      <c r="L18" s="480">
        <v>253.01</v>
      </c>
      <c r="M18" s="480"/>
      <c r="N18" s="480"/>
      <c r="O18" s="480"/>
      <c r="P18" s="480"/>
      <c r="Q18" s="480"/>
      <c r="R18" s="481"/>
      <c r="S18" s="481"/>
      <c r="T18" s="481"/>
      <c r="U18" s="481"/>
      <c r="V18" s="482"/>
      <c r="W18" s="496"/>
      <c r="X18" s="497"/>
      <c r="Y18" s="497"/>
      <c r="Z18" s="497"/>
      <c r="AA18" s="497"/>
      <c r="AB18" s="505"/>
      <c r="AC18" s="379">
        <v>69.599999999999994</v>
      </c>
      <c r="AD18" s="380"/>
      <c r="AE18" s="380"/>
      <c r="AF18" s="380"/>
      <c r="AG18" s="483"/>
      <c r="AH18" s="379">
        <v>67.3</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13245585</v>
      </c>
      <c r="BO18" s="416"/>
      <c r="BP18" s="416"/>
      <c r="BQ18" s="416"/>
      <c r="BR18" s="416"/>
      <c r="BS18" s="416"/>
      <c r="BT18" s="416"/>
      <c r="BU18" s="417"/>
      <c r="BV18" s="415">
        <v>13330219</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142</v>
      </c>
      <c r="C19" s="478"/>
      <c r="D19" s="478"/>
      <c r="E19" s="479"/>
      <c r="F19" s="479"/>
      <c r="G19" s="479"/>
      <c r="H19" s="479"/>
      <c r="I19" s="479"/>
      <c r="J19" s="479"/>
      <c r="K19" s="479"/>
      <c r="L19" s="485">
        <v>195</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16850404</v>
      </c>
      <c r="BO19" s="416"/>
      <c r="BP19" s="416"/>
      <c r="BQ19" s="416"/>
      <c r="BR19" s="416"/>
      <c r="BS19" s="416"/>
      <c r="BT19" s="416"/>
      <c r="BU19" s="417"/>
      <c r="BV19" s="415">
        <v>17376979</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144</v>
      </c>
      <c r="C20" s="478"/>
      <c r="D20" s="478"/>
      <c r="E20" s="479"/>
      <c r="F20" s="479"/>
      <c r="G20" s="479"/>
      <c r="H20" s="479"/>
      <c r="I20" s="479"/>
      <c r="J20" s="479"/>
      <c r="K20" s="479"/>
      <c r="L20" s="485">
        <v>19649</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30016266</v>
      </c>
      <c r="BO23" s="416"/>
      <c r="BP23" s="416"/>
      <c r="BQ23" s="416"/>
      <c r="BR23" s="416"/>
      <c r="BS23" s="416"/>
      <c r="BT23" s="416"/>
      <c r="BU23" s="417"/>
      <c r="BV23" s="415">
        <v>29733331</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153</v>
      </c>
      <c r="F24" s="389"/>
      <c r="G24" s="389"/>
      <c r="H24" s="389"/>
      <c r="I24" s="389"/>
      <c r="J24" s="389"/>
      <c r="K24" s="390"/>
      <c r="L24" s="391">
        <v>1</v>
      </c>
      <c r="M24" s="392"/>
      <c r="N24" s="392"/>
      <c r="O24" s="392"/>
      <c r="P24" s="393"/>
      <c r="Q24" s="391">
        <v>8620</v>
      </c>
      <c r="R24" s="392"/>
      <c r="S24" s="392"/>
      <c r="T24" s="392"/>
      <c r="U24" s="392"/>
      <c r="V24" s="393"/>
      <c r="W24" s="457"/>
      <c r="X24" s="448"/>
      <c r="Y24" s="449"/>
      <c r="Z24" s="388" t="s">
        <v>154</v>
      </c>
      <c r="AA24" s="389"/>
      <c r="AB24" s="389"/>
      <c r="AC24" s="389"/>
      <c r="AD24" s="389"/>
      <c r="AE24" s="389"/>
      <c r="AF24" s="389"/>
      <c r="AG24" s="390"/>
      <c r="AH24" s="391">
        <v>419</v>
      </c>
      <c r="AI24" s="392"/>
      <c r="AJ24" s="392"/>
      <c r="AK24" s="392"/>
      <c r="AL24" s="393"/>
      <c r="AM24" s="391">
        <v>1321526</v>
      </c>
      <c r="AN24" s="392"/>
      <c r="AO24" s="392"/>
      <c r="AP24" s="392"/>
      <c r="AQ24" s="392"/>
      <c r="AR24" s="393"/>
      <c r="AS24" s="391">
        <v>3154</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18868620</v>
      </c>
      <c r="BO24" s="416"/>
      <c r="BP24" s="416"/>
      <c r="BQ24" s="416"/>
      <c r="BR24" s="416"/>
      <c r="BS24" s="416"/>
      <c r="BT24" s="416"/>
      <c r="BU24" s="417"/>
      <c r="BV24" s="415">
        <v>19812242</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156</v>
      </c>
      <c r="F25" s="389"/>
      <c r="G25" s="389"/>
      <c r="H25" s="389"/>
      <c r="I25" s="389"/>
      <c r="J25" s="389"/>
      <c r="K25" s="390"/>
      <c r="L25" s="391">
        <v>1</v>
      </c>
      <c r="M25" s="392"/>
      <c r="N25" s="392"/>
      <c r="O25" s="392"/>
      <c r="P25" s="393"/>
      <c r="Q25" s="391">
        <v>6570</v>
      </c>
      <c r="R25" s="392"/>
      <c r="S25" s="392"/>
      <c r="T25" s="392"/>
      <c r="U25" s="392"/>
      <c r="V25" s="393"/>
      <c r="W25" s="457"/>
      <c r="X25" s="448"/>
      <c r="Y25" s="449"/>
      <c r="Z25" s="388" t="s">
        <v>157</v>
      </c>
      <c r="AA25" s="389"/>
      <c r="AB25" s="389"/>
      <c r="AC25" s="389"/>
      <c r="AD25" s="389"/>
      <c r="AE25" s="389"/>
      <c r="AF25" s="389"/>
      <c r="AG25" s="390"/>
      <c r="AH25" s="391">
        <v>81</v>
      </c>
      <c r="AI25" s="392"/>
      <c r="AJ25" s="392"/>
      <c r="AK25" s="392"/>
      <c r="AL25" s="393"/>
      <c r="AM25" s="391">
        <v>232389</v>
      </c>
      <c r="AN25" s="392"/>
      <c r="AO25" s="392"/>
      <c r="AP25" s="392"/>
      <c r="AQ25" s="392"/>
      <c r="AR25" s="393"/>
      <c r="AS25" s="391">
        <v>2869</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2031427</v>
      </c>
      <c r="BO25" s="411"/>
      <c r="BP25" s="411"/>
      <c r="BQ25" s="411"/>
      <c r="BR25" s="411"/>
      <c r="BS25" s="411"/>
      <c r="BT25" s="411"/>
      <c r="BU25" s="412"/>
      <c r="BV25" s="410">
        <v>1639532</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159</v>
      </c>
      <c r="F26" s="389"/>
      <c r="G26" s="389"/>
      <c r="H26" s="389"/>
      <c r="I26" s="389"/>
      <c r="J26" s="389"/>
      <c r="K26" s="390"/>
      <c r="L26" s="391">
        <v>1</v>
      </c>
      <c r="M26" s="392"/>
      <c r="N26" s="392"/>
      <c r="O26" s="392"/>
      <c r="P26" s="393"/>
      <c r="Q26" s="391">
        <v>6320</v>
      </c>
      <c r="R26" s="392"/>
      <c r="S26" s="392"/>
      <c r="T26" s="392"/>
      <c r="U26" s="392"/>
      <c r="V26" s="393"/>
      <c r="W26" s="457"/>
      <c r="X26" s="448"/>
      <c r="Y26" s="449"/>
      <c r="Z26" s="388" t="s">
        <v>160</v>
      </c>
      <c r="AA26" s="470"/>
      <c r="AB26" s="470"/>
      <c r="AC26" s="470"/>
      <c r="AD26" s="470"/>
      <c r="AE26" s="470"/>
      <c r="AF26" s="470"/>
      <c r="AG26" s="471"/>
      <c r="AH26" s="391">
        <v>23</v>
      </c>
      <c r="AI26" s="392"/>
      <c r="AJ26" s="392"/>
      <c r="AK26" s="392"/>
      <c r="AL26" s="393"/>
      <c r="AM26" s="391">
        <v>75969</v>
      </c>
      <c r="AN26" s="392"/>
      <c r="AO26" s="392"/>
      <c r="AP26" s="392"/>
      <c r="AQ26" s="392"/>
      <c r="AR26" s="393"/>
      <c r="AS26" s="391">
        <v>3303</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162</v>
      </c>
      <c r="F27" s="389"/>
      <c r="G27" s="389"/>
      <c r="H27" s="389"/>
      <c r="I27" s="389"/>
      <c r="J27" s="389"/>
      <c r="K27" s="390"/>
      <c r="L27" s="391">
        <v>1</v>
      </c>
      <c r="M27" s="392"/>
      <c r="N27" s="392"/>
      <c r="O27" s="392"/>
      <c r="P27" s="393"/>
      <c r="Q27" s="391">
        <v>4040</v>
      </c>
      <c r="R27" s="392"/>
      <c r="S27" s="392"/>
      <c r="T27" s="392"/>
      <c r="U27" s="392"/>
      <c r="V27" s="393"/>
      <c r="W27" s="457"/>
      <c r="X27" s="448"/>
      <c r="Y27" s="449"/>
      <c r="Z27" s="388" t="s">
        <v>163</v>
      </c>
      <c r="AA27" s="389"/>
      <c r="AB27" s="389"/>
      <c r="AC27" s="389"/>
      <c r="AD27" s="389"/>
      <c r="AE27" s="389"/>
      <c r="AF27" s="389"/>
      <c r="AG27" s="390"/>
      <c r="AH27" s="391">
        <v>16</v>
      </c>
      <c r="AI27" s="392"/>
      <c r="AJ27" s="392"/>
      <c r="AK27" s="392"/>
      <c r="AL27" s="393"/>
      <c r="AM27" s="391">
        <v>60920</v>
      </c>
      <c r="AN27" s="392"/>
      <c r="AO27" s="392"/>
      <c r="AP27" s="392"/>
      <c r="AQ27" s="392"/>
      <c r="AR27" s="393"/>
      <c r="AS27" s="391">
        <v>3808</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400202</v>
      </c>
      <c r="BO27" s="419"/>
      <c r="BP27" s="419"/>
      <c r="BQ27" s="419"/>
      <c r="BR27" s="419"/>
      <c r="BS27" s="419"/>
      <c r="BT27" s="419"/>
      <c r="BU27" s="420"/>
      <c r="BV27" s="418">
        <v>400000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165</v>
      </c>
      <c r="F28" s="389"/>
      <c r="G28" s="389"/>
      <c r="H28" s="389"/>
      <c r="I28" s="389"/>
      <c r="J28" s="389"/>
      <c r="K28" s="390"/>
      <c r="L28" s="391">
        <v>1</v>
      </c>
      <c r="M28" s="392"/>
      <c r="N28" s="392"/>
      <c r="O28" s="392"/>
      <c r="P28" s="393"/>
      <c r="Q28" s="391">
        <v>3230</v>
      </c>
      <c r="R28" s="392"/>
      <c r="S28" s="392"/>
      <c r="T28" s="392"/>
      <c r="U28" s="392"/>
      <c r="V28" s="393"/>
      <c r="W28" s="457"/>
      <c r="X28" s="448"/>
      <c r="Y28" s="449"/>
      <c r="Z28" s="388" t="s">
        <v>166</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4016727</v>
      </c>
      <c r="BO28" s="411"/>
      <c r="BP28" s="411"/>
      <c r="BQ28" s="411"/>
      <c r="BR28" s="411"/>
      <c r="BS28" s="411"/>
      <c r="BT28" s="411"/>
      <c r="BU28" s="412"/>
      <c r="BV28" s="410">
        <v>4186433</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169</v>
      </c>
      <c r="F29" s="389"/>
      <c r="G29" s="389"/>
      <c r="H29" s="389"/>
      <c r="I29" s="389"/>
      <c r="J29" s="389"/>
      <c r="K29" s="390"/>
      <c r="L29" s="391">
        <v>20</v>
      </c>
      <c r="M29" s="392"/>
      <c r="N29" s="392"/>
      <c r="O29" s="392"/>
      <c r="P29" s="393"/>
      <c r="Q29" s="391">
        <v>2990</v>
      </c>
      <c r="R29" s="392"/>
      <c r="S29" s="392"/>
      <c r="T29" s="392"/>
      <c r="U29" s="392"/>
      <c r="V29" s="393"/>
      <c r="W29" s="458"/>
      <c r="X29" s="459"/>
      <c r="Y29" s="460"/>
      <c r="Z29" s="388" t="s">
        <v>170</v>
      </c>
      <c r="AA29" s="389"/>
      <c r="AB29" s="389"/>
      <c r="AC29" s="389"/>
      <c r="AD29" s="389"/>
      <c r="AE29" s="389"/>
      <c r="AF29" s="389"/>
      <c r="AG29" s="390"/>
      <c r="AH29" s="391">
        <v>435</v>
      </c>
      <c r="AI29" s="392"/>
      <c r="AJ29" s="392"/>
      <c r="AK29" s="392"/>
      <c r="AL29" s="393"/>
      <c r="AM29" s="391">
        <v>1382446</v>
      </c>
      <c r="AN29" s="392"/>
      <c r="AO29" s="392"/>
      <c r="AP29" s="392"/>
      <c r="AQ29" s="392"/>
      <c r="AR29" s="393"/>
      <c r="AS29" s="391">
        <v>3178</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309344</v>
      </c>
      <c r="BO29" s="416"/>
      <c r="BP29" s="416"/>
      <c r="BQ29" s="416"/>
      <c r="BR29" s="416"/>
      <c r="BS29" s="416"/>
      <c r="BT29" s="416"/>
      <c r="BU29" s="417"/>
      <c r="BV29" s="415">
        <v>309055</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97.1</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3864162</v>
      </c>
      <c r="BO30" s="419"/>
      <c r="BP30" s="419"/>
      <c r="BQ30" s="419"/>
      <c r="BR30" s="419"/>
      <c r="BS30" s="419"/>
      <c r="BT30" s="419"/>
      <c r="BU30" s="420"/>
      <c r="BV30" s="418">
        <v>3915466</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5</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6</v>
      </c>
      <c r="BF34" s="375"/>
      <c r="BG34" s="374" t="str">
        <f>IF('各会計、関係団体の財政状況及び健全化判断比率'!B32="","",'各会計、関係団体の財政状況及び健全化判断比率'!B32)</f>
        <v>公共下水道事業特別会計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11</v>
      </c>
      <c r="BX34" s="375"/>
      <c r="BY34" s="374" t="str">
        <f>IF('各会計、関係団体の財政状況及び健全化判断比率'!B68="","",'各会計、関係団体の財政状況及び健全化判断比率'!B68)</f>
        <v>鹿児島県市町村総合事務組合</v>
      </c>
      <c r="BZ34" s="374"/>
      <c r="CA34" s="374"/>
      <c r="CB34" s="374"/>
      <c r="CC34" s="374"/>
      <c r="CD34" s="374"/>
      <c r="CE34" s="374"/>
      <c r="CF34" s="374"/>
      <c r="CG34" s="374"/>
      <c r="CH34" s="374"/>
      <c r="CI34" s="374"/>
      <c r="CJ34" s="374"/>
      <c r="CK34" s="374"/>
      <c r="CL34" s="374"/>
      <c r="CM34" s="374"/>
      <c r="CN34" s="167"/>
      <c r="CO34" s="375">
        <f>IF(CQ34="","",MAX(C34:D43,U34:V43,AM34:AN43,BE34:BF43,BW34:BX43)+1)</f>
        <v>16</v>
      </c>
      <c r="CP34" s="375"/>
      <c r="CQ34" s="374" t="str">
        <f>IF('各会計、関係団体の財政状況及び健全化判断比率'!BS7="","",'各会計、関係団体の財政状況及び健全化判断比率'!BS7)</f>
        <v>日置市農業公社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7</v>
      </c>
      <c r="BF35" s="375"/>
      <c r="BG35" s="374" t="str">
        <f>IF('各会計、関係団体の財政状況及び健全化判断比率'!B33="","",'各会計、関係団体の財政状況及び健全化判断比率'!B33)</f>
        <v>農業集落排水事業特別会計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12</v>
      </c>
      <c r="BX35" s="375"/>
      <c r="BY35" s="374" t="str">
        <f>IF('各会計、関係団体の財政状況及び健全化判断比率'!B69="","",'各会計、関係団体の財政状況及び健全化判断比率'!B69)</f>
        <v>いちき串木野市・日置市衛生処理組合</v>
      </c>
      <c r="BZ35" s="374"/>
      <c r="CA35" s="374"/>
      <c r="CB35" s="374"/>
      <c r="CC35" s="374"/>
      <c r="CD35" s="374"/>
      <c r="CE35" s="374"/>
      <c r="CF35" s="374"/>
      <c r="CG35" s="374"/>
      <c r="CH35" s="374"/>
      <c r="CI35" s="374"/>
      <c r="CJ35" s="374"/>
      <c r="CK35" s="374"/>
      <c r="CL35" s="374"/>
      <c r="CM35" s="374"/>
      <c r="CN35" s="167"/>
      <c r="CO35" s="375">
        <f t="shared" ref="CO35:CO43" si="3">IF(CQ35="","",CO34+1)</f>
        <v>17</v>
      </c>
      <c r="CP35" s="375"/>
      <c r="CQ35" s="374" t="str">
        <f>IF('各会計、関係団体の財政状況及び健全化判断比率'!BS8="","",'各会計、関係団体の財政状況及び健全化判断比率'!BS8)</f>
        <v>日置市土地開発公社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〇</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8</v>
      </c>
      <c r="BF36" s="375"/>
      <c r="BG36" s="374" t="str">
        <f>IF('各会計、関係団体の財政状況及び健全化判断比率'!B34="","",'各会計、関係団体の財政状況及び健全化判断比率'!B34)</f>
        <v>国民宿舎事業特別会計</v>
      </c>
      <c r="BH36" s="374"/>
      <c r="BI36" s="374"/>
      <c r="BJ36" s="374"/>
      <c r="BK36" s="374"/>
      <c r="BL36" s="374"/>
      <c r="BM36" s="374"/>
      <c r="BN36" s="374"/>
      <c r="BO36" s="374"/>
      <c r="BP36" s="374"/>
      <c r="BQ36" s="374"/>
      <c r="BR36" s="374"/>
      <c r="BS36" s="374"/>
      <c r="BT36" s="374"/>
      <c r="BU36" s="374"/>
      <c r="BV36" s="167"/>
      <c r="BW36" s="375">
        <f t="shared" si="2"/>
        <v>13</v>
      </c>
      <c r="BX36" s="375"/>
      <c r="BY36" s="374" t="str">
        <f>IF('各会計、関係団体の財政状況及び健全化判断比率'!B70="","",'各会計、関係団体の財政状況及び健全化判断比率'!B70)</f>
        <v>南薩地区衛生管理組合</v>
      </c>
      <c r="BZ36" s="374"/>
      <c r="CA36" s="374"/>
      <c r="CB36" s="374"/>
      <c r="CC36" s="374"/>
      <c r="CD36" s="374"/>
      <c r="CE36" s="374"/>
      <c r="CF36" s="374"/>
      <c r="CG36" s="374"/>
      <c r="CH36" s="374"/>
      <c r="CI36" s="374"/>
      <c r="CJ36" s="374"/>
      <c r="CK36" s="374"/>
      <c r="CL36" s="374"/>
      <c r="CM36" s="374"/>
      <c r="CN36" s="167"/>
      <c r="CO36" s="375">
        <f t="shared" si="3"/>
        <v>18</v>
      </c>
      <c r="CP36" s="375"/>
      <c r="CQ36" s="374" t="str">
        <f>IF('各会計、関係団体の財政状況及び健全化判断比率'!BS9="","",'各会計、関係団体の財政状況及び健全化判断比率'!BS9)</f>
        <v>ひおき地域エネルギー</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f t="shared" si="1"/>
        <v>9</v>
      </c>
      <c r="BF37" s="375"/>
      <c r="BG37" s="374" t="str">
        <f>IF('各会計、関係団体の財政状況及び健全化判断比率'!B35="","",'各会計、関係団体の財政状況及び健全化判断比率'!B35)</f>
        <v>温泉給湯事業特別会計</v>
      </c>
      <c r="BH37" s="374"/>
      <c r="BI37" s="374"/>
      <c r="BJ37" s="374"/>
      <c r="BK37" s="374"/>
      <c r="BL37" s="374"/>
      <c r="BM37" s="374"/>
      <c r="BN37" s="374"/>
      <c r="BO37" s="374"/>
      <c r="BP37" s="374"/>
      <c r="BQ37" s="374"/>
      <c r="BR37" s="374"/>
      <c r="BS37" s="374"/>
      <c r="BT37" s="374"/>
      <c r="BU37" s="374"/>
      <c r="BV37" s="167"/>
      <c r="BW37" s="375">
        <f t="shared" si="2"/>
        <v>14</v>
      </c>
      <c r="BX37" s="375"/>
      <c r="BY37" s="374" t="str">
        <f>IF('各会計、関係団体の財政状況及び健全化判断比率'!B71="","",'各会計、関係団体の財政状況及び健全化判断比率'!B71)</f>
        <v>鹿児島県後期高齢者医療広域連合（一般会計）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f t="shared" si="1"/>
        <v>10</v>
      </c>
      <c r="BF38" s="375"/>
      <c r="BG38" s="374" t="str">
        <f>IF('各会計、関係団体の財政状況及び健全化判断比率'!B36="","",'各会計、関係団体の財政状況及び健全化判断比率'!B36)</f>
        <v>健康交流館事業特別会計</v>
      </c>
      <c r="BH38" s="374"/>
      <c r="BI38" s="374"/>
      <c r="BJ38" s="374"/>
      <c r="BK38" s="374"/>
      <c r="BL38" s="374"/>
      <c r="BM38" s="374"/>
      <c r="BN38" s="374"/>
      <c r="BO38" s="374"/>
      <c r="BP38" s="374"/>
      <c r="BQ38" s="374"/>
      <c r="BR38" s="374"/>
      <c r="BS38" s="374"/>
      <c r="BT38" s="374"/>
      <c r="BU38" s="374"/>
      <c r="BV38" s="167"/>
      <c r="BW38" s="375">
        <f t="shared" si="2"/>
        <v>15</v>
      </c>
      <c r="BX38" s="375"/>
      <c r="BY38" s="374" t="str">
        <f>IF('各会計、関係団体の財政状況及び健全化判断比率'!B72="","",'各会計、関係団体の財政状況及び健全化判断比率'!B72)</f>
        <v>鹿児島県後期高齢者医療広域連合（特別会計）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208</v>
      </c>
      <c r="C5" s="708"/>
      <c r="D5" s="708"/>
      <c r="E5" s="708"/>
      <c r="F5" s="708"/>
      <c r="G5" s="708"/>
      <c r="H5" s="708"/>
      <c r="I5" s="708"/>
      <c r="J5" s="708"/>
      <c r="K5" s="708"/>
      <c r="L5" s="708"/>
      <c r="M5" s="708"/>
      <c r="N5" s="708"/>
      <c r="O5" s="708"/>
      <c r="P5" s="708"/>
      <c r="Q5" s="709"/>
      <c r="R5" s="670">
        <v>4512194</v>
      </c>
      <c r="S5" s="671"/>
      <c r="T5" s="671"/>
      <c r="U5" s="671"/>
      <c r="V5" s="671"/>
      <c r="W5" s="671"/>
      <c r="X5" s="671"/>
      <c r="Y5" s="718"/>
      <c r="Z5" s="731">
        <v>16.3</v>
      </c>
      <c r="AA5" s="731"/>
      <c r="AB5" s="731"/>
      <c r="AC5" s="731"/>
      <c r="AD5" s="732">
        <v>4512194</v>
      </c>
      <c r="AE5" s="732"/>
      <c r="AF5" s="732"/>
      <c r="AG5" s="732"/>
      <c r="AH5" s="732"/>
      <c r="AI5" s="732"/>
      <c r="AJ5" s="732"/>
      <c r="AK5" s="732"/>
      <c r="AL5" s="719">
        <v>32.1</v>
      </c>
      <c r="AM5" s="688"/>
      <c r="AN5" s="688"/>
      <c r="AO5" s="720"/>
      <c r="AP5" s="707" t="s">
        <v>209</v>
      </c>
      <c r="AQ5" s="708"/>
      <c r="AR5" s="708"/>
      <c r="AS5" s="708"/>
      <c r="AT5" s="708"/>
      <c r="AU5" s="708"/>
      <c r="AV5" s="708"/>
      <c r="AW5" s="708"/>
      <c r="AX5" s="708"/>
      <c r="AY5" s="708"/>
      <c r="AZ5" s="708"/>
      <c r="BA5" s="708"/>
      <c r="BB5" s="708"/>
      <c r="BC5" s="708"/>
      <c r="BD5" s="708"/>
      <c r="BE5" s="708"/>
      <c r="BF5" s="709"/>
      <c r="BG5" s="620">
        <v>4509422</v>
      </c>
      <c r="BH5" s="621"/>
      <c r="BI5" s="621"/>
      <c r="BJ5" s="621"/>
      <c r="BK5" s="621"/>
      <c r="BL5" s="621"/>
      <c r="BM5" s="621"/>
      <c r="BN5" s="622"/>
      <c r="BO5" s="673">
        <v>99.9</v>
      </c>
      <c r="BP5" s="673"/>
      <c r="BQ5" s="673"/>
      <c r="BR5" s="673"/>
      <c r="BS5" s="674" t="s">
        <v>210</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202</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c r="B6" s="617" t="s">
        <v>214</v>
      </c>
      <c r="C6" s="618"/>
      <c r="D6" s="618"/>
      <c r="E6" s="618"/>
      <c r="F6" s="618"/>
      <c r="G6" s="618"/>
      <c r="H6" s="618"/>
      <c r="I6" s="618"/>
      <c r="J6" s="618"/>
      <c r="K6" s="618"/>
      <c r="L6" s="618"/>
      <c r="M6" s="618"/>
      <c r="N6" s="618"/>
      <c r="O6" s="618"/>
      <c r="P6" s="618"/>
      <c r="Q6" s="619"/>
      <c r="R6" s="620">
        <v>264988</v>
      </c>
      <c r="S6" s="621"/>
      <c r="T6" s="621"/>
      <c r="U6" s="621"/>
      <c r="V6" s="621"/>
      <c r="W6" s="621"/>
      <c r="X6" s="621"/>
      <c r="Y6" s="622"/>
      <c r="Z6" s="673">
        <v>1</v>
      </c>
      <c r="AA6" s="673"/>
      <c r="AB6" s="673"/>
      <c r="AC6" s="673"/>
      <c r="AD6" s="674">
        <v>264988</v>
      </c>
      <c r="AE6" s="674"/>
      <c r="AF6" s="674"/>
      <c r="AG6" s="674"/>
      <c r="AH6" s="674"/>
      <c r="AI6" s="674"/>
      <c r="AJ6" s="674"/>
      <c r="AK6" s="674"/>
      <c r="AL6" s="643">
        <v>1.9</v>
      </c>
      <c r="AM6" s="675"/>
      <c r="AN6" s="675"/>
      <c r="AO6" s="676"/>
      <c r="AP6" s="617" t="s">
        <v>215</v>
      </c>
      <c r="AQ6" s="618"/>
      <c r="AR6" s="618"/>
      <c r="AS6" s="618"/>
      <c r="AT6" s="618"/>
      <c r="AU6" s="618"/>
      <c r="AV6" s="618"/>
      <c r="AW6" s="618"/>
      <c r="AX6" s="618"/>
      <c r="AY6" s="618"/>
      <c r="AZ6" s="618"/>
      <c r="BA6" s="618"/>
      <c r="BB6" s="618"/>
      <c r="BC6" s="618"/>
      <c r="BD6" s="618"/>
      <c r="BE6" s="618"/>
      <c r="BF6" s="619"/>
      <c r="BG6" s="620">
        <v>4509422</v>
      </c>
      <c r="BH6" s="621"/>
      <c r="BI6" s="621"/>
      <c r="BJ6" s="621"/>
      <c r="BK6" s="621"/>
      <c r="BL6" s="621"/>
      <c r="BM6" s="621"/>
      <c r="BN6" s="622"/>
      <c r="BO6" s="673">
        <v>99.9</v>
      </c>
      <c r="BP6" s="673"/>
      <c r="BQ6" s="673"/>
      <c r="BR6" s="673"/>
      <c r="BS6" s="674" t="s">
        <v>210</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194000</v>
      </c>
      <c r="CS6" s="621"/>
      <c r="CT6" s="621"/>
      <c r="CU6" s="621"/>
      <c r="CV6" s="621"/>
      <c r="CW6" s="621"/>
      <c r="CX6" s="621"/>
      <c r="CY6" s="622"/>
      <c r="CZ6" s="673">
        <v>0.7</v>
      </c>
      <c r="DA6" s="673"/>
      <c r="DB6" s="673"/>
      <c r="DC6" s="673"/>
      <c r="DD6" s="626" t="s">
        <v>210</v>
      </c>
      <c r="DE6" s="621"/>
      <c r="DF6" s="621"/>
      <c r="DG6" s="621"/>
      <c r="DH6" s="621"/>
      <c r="DI6" s="621"/>
      <c r="DJ6" s="621"/>
      <c r="DK6" s="621"/>
      <c r="DL6" s="621"/>
      <c r="DM6" s="621"/>
      <c r="DN6" s="621"/>
      <c r="DO6" s="621"/>
      <c r="DP6" s="622"/>
      <c r="DQ6" s="626">
        <v>194000</v>
      </c>
      <c r="DR6" s="621"/>
      <c r="DS6" s="621"/>
      <c r="DT6" s="621"/>
      <c r="DU6" s="621"/>
      <c r="DV6" s="621"/>
      <c r="DW6" s="621"/>
      <c r="DX6" s="621"/>
      <c r="DY6" s="621"/>
      <c r="DZ6" s="621"/>
      <c r="EA6" s="621"/>
      <c r="EB6" s="621"/>
      <c r="EC6" s="656"/>
    </row>
    <row r="7" spans="2:143" ht="11.25" customHeight="1">
      <c r="B7" s="617" t="s">
        <v>217</v>
      </c>
      <c r="C7" s="618"/>
      <c r="D7" s="618"/>
      <c r="E7" s="618"/>
      <c r="F7" s="618"/>
      <c r="G7" s="618"/>
      <c r="H7" s="618"/>
      <c r="I7" s="618"/>
      <c r="J7" s="618"/>
      <c r="K7" s="618"/>
      <c r="L7" s="618"/>
      <c r="M7" s="618"/>
      <c r="N7" s="618"/>
      <c r="O7" s="618"/>
      <c r="P7" s="618"/>
      <c r="Q7" s="619"/>
      <c r="R7" s="620">
        <v>3155</v>
      </c>
      <c r="S7" s="621"/>
      <c r="T7" s="621"/>
      <c r="U7" s="621"/>
      <c r="V7" s="621"/>
      <c r="W7" s="621"/>
      <c r="X7" s="621"/>
      <c r="Y7" s="622"/>
      <c r="Z7" s="673">
        <v>0</v>
      </c>
      <c r="AA7" s="673"/>
      <c r="AB7" s="673"/>
      <c r="AC7" s="673"/>
      <c r="AD7" s="674">
        <v>3155</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1876062</v>
      </c>
      <c r="BH7" s="621"/>
      <c r="BI7" s="621"/>
      <c r="BJ7" s="621"/>
      <c r="BK7" s="621"/>
      <c r="BL7" s="621"/>
      <c r="BM7" s="621"/>
      <c r="BN7" s="622"/>
      <c r="BO7" s="673">
        <v>41.6</v>
      </c>
      <c r="BP7" s="673"/>
      <c r="BQ7" s="673"/>
      <c r="BR7" s="673"/>
      <c r="BS7" s="674" t="s">
        <v>210</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3826495</v>
      </c>
      <c r="CS7" s="621"/>
      <c r="CT7" s="621"/>
      <c r="CU7" s="621"/>
      <c r="CV7" s="621"/>
      <c r="CW7" s="621"/>
      <c r="CX7" s="621"/>
      <c r="CY7" s="622"/>
      <c r="CZ7" s="673">
        <v>14.4</v>
      </c>
      <c r="DA7" s="673"/>
      <c r="DB7" s="673"/>
      <c r="DC7" s="673"/>
      <c r="DD7" s="626">
        <v>785474</v>
      </c>
      <c r="DE7" s="621"/>
      <c r="DF7" s="621"/>
      <c r="DG7" s="621"/>
      <c r="DH7" s="621"/>
      <c r="DI7" s="621"/>
      <c r="DJ7" s="621"/>
      <c r="DK7" s="621"/>
      <c r="DL7" s="621"/>
      <c r="DM7" s="621"/>
      <c r="DN7" s="621"/>
      <c r="DO7" s="621"/>
      <c r="DP7" s="622"/>
      <c r="DQ7" s="626">
        <v>2236011</v>
      </c>
      <c r="DR7" s="621"/>
      <c r="DS7" s="621"/>
      <c r="DT7" s="621"/>
      <c r="DU7" s="621"/>
      <c r="DV7" s="621"/>
      <c r="DW7" s="621"/>
      <c r="DX7" s="621"/>
      <c r="DY7" s="621"/>
      <c r="DZ7" s="621"/>
      <c r="EA7" s="621"/>
      <c r="EB7" s="621"/>
      <c r="EC7" s="656"/>
    </row>
    <row r="8" spans="2:143" ht="11.25" customHeight="1">
      <c r="B8" s="617" t="s">
        <v>220</v>
      </c>
      <c r="C8" s="618"/>
      <c r="D8" s="618"/>
      <c r="E8" s="618"/>
      <c r="F8" s="618"/>
      <c r="G8" s="618"/>
      <c r="H8" s="618"/>
      <c r="I8" s="618"/>
      <c r="J8" s="618"/>
      <c r="K8" s="618"/>
      <c r="L8" s="618"/>
      <c r="M8" s="618"/>
      <c r="N8" s="618"/>
      <c r="O8" s="618"/>
      <c r="P8" s="618"/>
      <c r="Q8" s="619"/>
      <c r="R8" s="620">
        <v>7835</v>
      </c>
      <c r="S8" s="621"/>
      <c r="T8" s="621"/>
      <c r="U8" s="621"/>
      <c r="V8" s="621"/>
      <c r="W8" s="621"/>
      <c r="X8" s="621"/>
      <c r="Y8" s="622"/>
      <c r="Z8" s="673">
        <v>0</v>
      </c>
      <c r="AA8" s="673"/>
      <c r="AB8" s="673"/>
      <c r="AC8" s="673"/>
      <c r="AD8" s="674">
        <v>7835</v>
      </c>
      <c r="AE8" s="674"/>
      <c r="AF8" s="674"/>
      <c r="AG8" s="674"/>
      <c r="AH8" s="674"/>
      <c r="AI8" s="674"/>
      <c r="AJ8" s="674"/>
      <c r="AK8" s="674"/>
      <c r="AL8" s="643">
        <v>0.1</v>
      </c>
      <c r="AM8" s="675"/>
      <c r="AN8" s="675"/>
      <c r="AO8" s="676"/>
      <c r="AP8" s="617" t="s">
        <v>221</v>
      </c>
      <c r="AQ8" s="618"/>
      <c r="AR8" s="618"/>
      <c r="AS8" s="618"/>
      <c r="AT8" s="618"/>
      <c r="AU8" s="618"/>
      <c r="AV8" s="618"/>
      <c r="AW8" s="618"/>
      <c r="AX8" s="618"/>
      <c r="AY8" s="618"/>
      <c r="AZ8" s="618"/>
      <c r="BA8" s="618"/>
      <c r="BB8" s="618"/>
      <c r="BC8" s="618"/>
      <c r="BD8" s="618"/>
      <c r="BE8" s="618"/>
      <c r="BF8" s="619"/>
      <c r="BG8" s="620">
        <v>74562</v>
      </c>
      <c r="BH8" s="621"/>
      <c r="BI8" s="621"/>
      <c r="BJ8" s="621"/>
      <c r="BK8" s="621"/>
      <c r="BL8" s="621"/>
      <c r="BM8" s="621"/>
      <c r="BN8" s="622"/>
      <c r="BO8" s="673">
        <v>1.7</v>
      </c>
      <c r="BP8" s="673"/>
      <c r="BQ8" s="673"/>
      <c r="BR8" s="673"/>
      <c r="BS8" s="626" t="s">
        <v>111</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9010667</v>
      </c>
      <c r="CS8" s="621"/>
      <c r="CT8" s="621"/>
      <c r="CU8" s="621"/>
      <c r="CV8" s="621"/>
      <c r="CW8" s="621"/>
      <c r="CX8" s="621"/>
      <c r="CY8" s="622"/>
      <c r="CZ8" s="673">
        <v>34</v>
      </c>
      <c r="DA8" s="673"/>
      <c r="DB8" s="673"/>
      <c r="DC8" s="673"/>
      <c r="DD8" s="626">
        <v>10477</v>
      </c>
      <c r="DE8" s="621"/>
      <c r="DF8" s="621"/>
      <c r="DG8" s="621"/>
      <c r="DH8" s="621"/>
      <c r="DI8" s="621"/>
      <c r="DJ8" s="621"/>
      <c r="DK8" s="621"/>
      <c r="DL8" s="621"/>
      <c r="DM8" s="621"/>
      <c r="DN8" s="621"/>
      <c r="DO8" s="621"/>
      <c r="DP8" s="622"/>
      <c r="DQ8" s="626">
        <v>4349045</v>
      </c>
      <c r="DR8" s="621"/>
      <c r="DS8" s="621"/>
      <c r="DT8" s="621"/>
      <c r="DU8" s="621"/>
      <c r="DV8" s="621"/>
      <c r="DW8" s="621"/>
      <c r="DX8" s="621"/>
      <c r="DY8" s="621"/>
      <c r="DZ8" s="621"/>
      <c r="EA8" s="621"/>
      <c r="EB8" s="621"/>
      <c r="EC8" s="656"/>
    </row>
    <row r="9" spans="2:143" ht="11.25" customHeight="1">
      <c r="B9" s="617" t="s">
        <v>223</v>
      </c>
      <c r="C9" s="618"/>
      <c r="D9" s="618"/>
      <c r="E9" s="618"/>
      <c r="F9" s="618"/>
      <c r="G9" s="618"/>
      <c r="H9" s="618"/>
      <c r="I9" s="618"/>
      <c r="J9" s="618"/>
      <c r="K9" s="618"/>
      <c r="L9" s="618"/>
      <c r="M9" s="618"/>
      <c r="N9" s="618"/>
      <c r="O9" s="618"/>
      <c r="P9" s="618"/>
      <c r="Q9" s="619"/>
      <c r="R9" s="620">
        <v>4439</v>
      </c>
      <c r="S9" s="621"/>
      <c r="T9" s="621"/>
      <c r="U9" s="621"/>
      <c r="V9" s="621"/>
      <c r="W9" s="621"/>
      <c r="X9" s="621"/>
      <c r="Y9" s="622"/>
      <c r="Z9" s="673">
        <v>0</v>
      </c>
      <c r="AA9" s="673"/>
      <c r="AB9" s="673"/>
      <c r="AC9" s="673"/>
      <c r="AD9" s="674">
        <v>4439</v>
      </c>
      <c r="AE9" s="674"/>
      <c r="AF9" s="674"/>
      <c r="AG9" s="674"/>
      <c r="AH9" s="674"/>
      <c r="AI9" s="674"/>
      <c r="AJ9" s="674"/>
      <c r="AK9" s="674"/>
      <c r="AL9" s="643">
        <v>0</v>
      </c>
      <c r="AM9" s="675"/>
      <c r="AN9" s="675"/>
      <c r="AO9" s="676"/>
      <c r="AP9" s="617" t="s">
        <v>224</v>
      </c>
      <c r="AQ9" s="618"/>
      <c r="AR9" s="618"/>
      <c r="AS9" s="618"/>
      <c r="AT9" s="618"/>
      <c r="AU9" s="618"/>
      <c r="AV9" s="618"/>
      <c r="AW9" s="618"/>
      <c r="AX9" s="618"/>
      <c r="AY9" s="618"/>
      <c r="AZ9" s="618"/>
      <c r="BA9" s="618"/>
      <c r="BB9" s="618"/>
      <c r="BC9" s="618"/>
      <c r="BD9" s="618"/>
      <c r="BE9" s="618"/>
      <c r="BF9" s="619"/>
      <c r="BG9" s="620">
        <v>1535360</v>
      </c>
      <c r="BH9" s="621"/>
      <c r="BI9" s="621"/>
      <c r="BJ9" s="621"/>
      <c r="BK9" s="621"/>
      <c r="BL9" s="621"/>
      <c r="BM9" s="621"/>
      <c r="BN9" s="622"/>
      <c r="BO9" s="673">
        <v>34</v>
      </c>
      <c r="BP9" s="673"/>
      <c r="BQ9" s="673"/>
      <c r="BR9" s="673"/>
      <c r="BS9" s="626" t="s">
        <v>111</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1630534</v>
      </c>
      <c r="CS9" s="621"/>
      <c r="CT9" s="621"/>
      <c r="CU9" s="621"/>
      <c r="CV9" s="621"/>
      <c r="CW9" s="621"/>
      <c r="CX9" s="621"/>
      <c r="CY9" s="622"/>
      <c r="CZ9" s="673">
        <v>6.1</v>
      </c>
      <c r="DA9" s="673"/>
      <c r="DB9" s="673"/>
      <c r="DC9" s="673"/>
      <c r="DD9" s="626">
        <v>220395</v>
      </c>
      <c r="DE9" s="621"/>
      <c r="DF9" s="621"/>
      <c r="DG9" s="621"/>
      <c r="DH9" s="621"/>
      <c r="DI9" s="621"/>
      <c r="DJ9" s="621"/>
      <c r="DK9" s="621"/>
      <c r="DL9" s="621"/>
      <c r="DM9" s="621"/>
      <c r="DN9" s="621"/>
      <c r="DO9" s="621"/>
      <c r="DP9" s="622"/>
      <c r="DQ9" s="626">
        <v>1422186</v>
      </c>
      <c r="DR9" s="621"/>
      <c r="DS9" s="621"/>
      <c r="DT9" s="621"/>
      <c r="DU9" s="621"/>
      <c r="DV9" s="621"/>
      <c r="DW9" s="621"/>
      <c r="DX9" s="621"/>
      <c r="DY9" s="621"/>
      <c r="DZ9" s="621"/>
      <c r="EA9" s="621"/>
      <c r="EB9" s="621"/>
      <c r="EC9" s="656"/>
    </row>
    <row r="10" spans="2:143" ht="11.25" customHeight="1">
      <c r="B10" s="617" t="s">
        <v>226</v>
      </c>
      <c r="C10" s="618"/>
      <c r="D10" s="618"/>
      <c r="E10" s="618"/>
      <c r="F10" s="618"/>
      <c r="G10" s="618"/>
      <c r="H10" s="618"/>
      <c r="I10" s="618"/>
      <c r="J10" s="618"/>
      <c r="K10" s="618"/>
      <c r="L10" s="618"/>
      <c r="M10" s="618"/>
      <c r="N10" s="618"/>
      <c r="O10" s="618"/>
      <c r="P10" s="618"/>
      <c r="Q10" s="619"/>
      <c r="R10" s="620">
        <v>814794</v>
      </c>
      <c r="S10" s="621"/>
      <c r="T10" s="621"/>
      <c r="U10" s="621"/>
      <c r="V10" s="621"/>
      <c r="W10" s="621"/>
      <c r="X10" s="621"/>
      <c r="Y10" s="622"/>
      <c r="Z10" s="673">
        <v>2.9</v>
      </c>
      <c r="AA10" s="673"/>
      <c r="AB10" s="673"/>
      <c r="AC10" s="673"/>
      <c r="AD10" s="674">
        <v>814794</v>
      </c>
      <c r="AE10" s="674"/>
      <c r="AF10" s="674"/>
      <c r="AG10" s="674"/>
      <c r="AH10" s="674"/>
      <c r="AI10" s="674"/>
      <c r="AJ10" s="674"/>
      <c r="AK10" s="674"/>
      <c r="AL10" s="643">
        <v>5.8</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93405</v>
      </c>
      <c r="BH10" s="621"/>
      <c r="BI10" s="621"/>
      <c r="BJ10" s="621"/>
      <c r="BK10" s="621"/>
      <c r="BL10" s="621"/>
      <c r="BM10" s="621"/>
      <c r="BN10" s="622"/>
      <c r="BO10" s="673">
        <v>2.1</v>
      </c>
      <c r="BP10" s="673"/>
      <c r="BQ10" s="673"/>
      <c r="BR10" s="673"/>
      <c r="BS10" s="626" t="s">
        <v>111</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13050</v>
      </c>
      <c r="CS10" s="621"/>
      <c r="CT10" s="621"/>
      <c r="CU10" s="621"/>
      <c r="CV10" s="621"/>
      <c r="CW10" s="621"/>
      <c r="CX10" s="621"/>
      <c r="CY10" s="622"/>
      <c r="CZ10" s="673">
        <v>0</v>
      </c>
      <c r="DA10" s="673"/>
      <c r="DB10" s="673"/>
      <c r="DC10" s="673"/>
      <c r="DD10" s="626" t="s">
        <v>111</v>
      </c>
      <c r="DE10" s="621"/>
      <c r="DF10" s="621"/>
      <c r="DG10" s="621"/>
      <c r="DH10" s="621"/>
      <c r="DI10" s="621"/>
      <c r="DJ10" s="621"/>
      <c r="DK10" s="621"/>
      <c r="DL10" s="621"/>
      <c r="DM10" s="621"/>
      <c r="DN10" s="621"/>
      <c r="DO10" s="621"/>
      <c r="DP10" s="622"/>
      <c r="DQ10" s="626">
        <v>13050</v>
      </c>
      <c r="DR10" s="621"/>
      <c r="DS10" s="621"/>
      <c r="DT10" s="621"/>
      <c r="DU10" s="621"/>
      <c r="DV10" s="621"/>
      <c r="DW10" s="621"/>
      <c r="DX10" s="621"/>
      <c r="DY10" s="621"/>
      <c r="DZ10" s="621"/>
      <c r="EA10" s="621"/>
      <c r="EB10" s="621"/>
      <c r="EC10" s="656"/>
    </row>
    <row r="11" spans="2:143" ht="11.25" customHeight="1">
      <c r="B11" s="617" t="s">
        <v>229</v>
      </c>
      <c r="C11" s="618"/>
      <c r="D11" s="618"/>
      <c r="E11" s="618"/>
      <c r="F11" s="618"/>
      <c r="G11" s="618"/>
      <c r="H11" s="618"/>
      <c r="I11" s="618"/>
      <c r="J11" s="618"/>
      <c r="K11" s="618"/>
      <c r="L11" s="618"/>
      <c r="M11" s="618"/>
      <c r="N11" s="618"/>
      <c r="O11" s="618"/>
      <c r="P11" s="618"/>
      <c r="Q11" s="619"/>
      <c r="R11" s="620">
        <v>36610</v>
      </c>
      <c r="S11" s="621"/>
      <c r="T11" s="621"/>
      <c r="U11" s="621"/>
      <c r="V11" s="621"/>
      <c r="W11" s="621"/>
      <c r="X11" s="621"/>
      <c r="Y11" s="622"/>
      <c r="Z11" s="673">
        <v>0.1</v>
      </c>
      <c r="AA11" s="673"/>
      <c r="AB11" s="673"/>
      <c r="AC11" s="673"/>
      <c r="AD11" s="674">
        <v>36610</v>
      </c>
      <c r="AE11" s="674"/>
      <c r="AF11" s="674"/>
      <c r="AG11" s="674"/>
      <c r="AH11" s="674"/>
      <c r="AI11" s="674"/>
      <c r="AJ11" s="674"/>
      <c r="AK11" s="674"/>
      <c r="AL11" s="643">
        <v>0.3</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172735</v>
      </c>
      <c r="BH11" s="621"/>
      <c r="BI11" s="621"/>
      <c r="BJ11" s="621"/>
      <c r="BK11" s="621"/>
      <c r="BL11" s="621"/>
      <c r="BM11" s="621"/>
      <c r="BN11" s="622"/>
      <c r="BO11" s="673">
        <v>3.8</v>
      </c>
      <c r="BP11" s="673"/>
      <c r="BQ11" s="673"/>
      <c r="BR11" s="673"/>
      <c r="BS11" s="626" t="s">
        <v>111</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1394119</v>
      </c>
      <c r="CS11" s="621"/>
      <c r="CT11" s="621"/>
      <c r="CU11" s="621"/>
      <c r="CV11" s="621"/>
      <c r="CW11" s="621"/>
      <c r="CX11" s="621"/>
      <c r="CY11" s="622"/>
      <c r="CZ11" s="673">
        <v>5.3</v>
      </c>
      <c r="DA11" s="673"/>
      <c r="DB11" s="673"/>
      <c r="DC11" s="673"/>
      <c r="DD11" s="626">
        <v>477524</v>
      </c>
      <c r="DE11" s="621"/>
      <c r="DF11" s="621"/>
      <c r="DG11" s="621"/>
      <c r="DH11" s="621"/>
      <c r="DI11" s="621"/>
      <c r="DJ11" s="621"/>
      <c r="DK11" s="621"/>
      <c r="DL11" s="621"/>
      <c r="DM11" s="621"/>
      <c r="DN11" s="621"/>
      <c r="DO11" s="621"/>
      <c r="DP11" s="622"/>
      <c r="DQ11" s="626">
        <v>834730</v>
      </c>
      <c r="DR11" s="621"/>
      <c r="DS11" s="621"/>
      <c r="DT11" s="621"/>
      <c r="DU11" s="621"/>
      <c r="DV11" s="621"/>
      <c r="DW11" s="621"/>
      <c r="DX11" s="621"/>
      <c r="DY11" s="621"/>
      <c r="DZ11" s="621"/>
      <c r="EA11" s="621"/>
      <c r="EB11" s="621"/>
      <c r="EC11" s="656"/>
    </row>
    <row r="12" spans="2:143" ht="11.25" customHeight="1">
      <c r="B12" s="617" t="s">
        <v>232</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2207931</v>
      </c>
      <c r="BH12" s="621"/>
      <c r="BI12" s="621"/>
      <c r="BJ12" s="621"/>
      <c r="BK12" s="621"/>
      <c r="BL12" s="621"/>
      <c r="BM12" s="621"/>
      <c r="BN12" s="622"/>
      <c r="BO12" s="673">
        <v>48.9</v>
      </c>
      <c r="BP12" s="673"/>
      <c r="BQ12" s="673"/>
      <c r="BR12" s="673"/>
      <c r="BS12" s="626" t="s">
        <v>111</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232027</v>
      </c>
      <c r="CS12" s="621"/>
      <c r="CT12" s="621"/>
      <c r="CU12" s="621"/>
      <c r="CV12" s="621"/>
      <c r="CW12" s="621"/>
      <c r="CX12" s="621"/>
      <c r="CY12" s="622"/>
      <c r="CZ12" s="673">
        <v>0.9</v>
      </c>
      <c r="DA12" s="673"/>
      <c r="DB12" s="673"/>
      <c r="DC12" s="673"/>
      <c r="DD12" s="626" t="s">
        <v>111</v>
      </c>
      <c r="DE12" s="621"/>
      <c r="DF12" s="621"/>
      <c r="DG12" s="621"/>
      <c r="DH12" s="621"/>
      <c r="DI12" s="621"/>
      <c r="DJ12" s="621"/>
      <c r="DK12" s="621"/>
      <c r="DL12" s="621"/>
      <c r="DM12" s="621"/>
      <c r="DN12" s="621"/>
      <c r="DO12" s="621"/>
      <c r="DP12" s="622"/>
      <c r="DQ12" s="626">
        <v>188888</v>
      </c>
      <c r="DR12" s="621"/>
      <c r="DS12" s="621"/>
      <c r="DT12" s="621"/>
      <c r="DU12" s="621"/>
      <c r="DV12" s="621"/>
      <c r="DW12" s="621"/>
      <c r="DX12" s="621"/>
      <c r="DY12" s="621"/>
      <c r="DZ12" s="621"/>
      <c r="EA12" s="621"/>
      <c r="EB12" s="621"/>
      <c r="EC12" s="656"/>
    </row>
    <row r="13" spans="2:143" ht="11.25" customHeight="1">
      <c r="B13" s="617" t="s">
        <v>235</v>
      </c>
      <c r="C13" s="618"/>
      <c r="D13" s="618"/>
      <c r="E13" s="618"/>
      <c r="F13" s="618"/>
      <c r="G13" s="618"/>
      <c r="H13" s="618"/>
      <c r="I13" s="618"/>
      <c r="J13" s="618"/>
      <c r="K13" s="618"/>
      <c r="L13" s="618"/>
      <c r="M13" s="618"/>
      <c r="N13" s="618"/>
      <c r="O13" s="618"/>
      <c r="P13" s="618"/>
      <c r="Q13" s="619"/>
      <c r="R13" s="620">
        <v>32483</v>
      </c>
      <c r="S13" s="621"/>
      <c r="T13" s="621"/>
      <c r="U13" s="621"/>
      <c r="V13" s="621"/>
      <c r="W13" s="621"/>
      <c r="X13" s="621"/>
      <c r="Y13" s="622"/>
      <c r="Z13" s="673">
        <v>0.1</v>
      </c>
      <c r="AA13" s="673"/>
      <c r="AB13" s="673"/>
      <c r="AC13" s="673"/>
      <c r="AD13" s="674">
        <v>32483</v>
      </c>
      <c r="AE13" s="674"/>
      <c r="AF13" s="674"/>
      <c r="AG13" s="674"/>
      <c r="AH13" s="674"/>
      <c r="AI13" s="674"/>
      <c r="AJ13" s="674"/>
      <c r="AK13" s="674"/>
      <c r="AL13" s="643">
        <v>0.2</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2178083</v>
      </c>
      <c r="BH13" s="621"/>
      <c r="BI13" s="621"/>
      <c r="BJ13" s="621"/>
      <c r="BK13" s="621"/>
      <c r="BL13" s="621"/>
      <c r="BM13" s="621"/>
      <c r="BN13" s="622"/>
      <c r="BO13" s="673">
        <v>48.3</v>
      </c>
      <c r="BP13" s="673"/>
      <c r="BQ13" s="673"/>
      <c r="BR13" s="673"/>
      <c r="BS13" s="626" t="s">
        <v>111</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2733405</v>
      </c>
      <c r="CS13" s="621"/>
      <c r="CT13" s="621"/>
      <c r="CU13" s="621"/>
      <c r="CV13" s="621"/>
      <c r="CW13" s="621"/>
      <c r="CX13" s="621"/>
      <c r="CY13" s="622"/>
      <c r="CZ13" s="673">
        <v>10.3</v>
      </c>
      <c r="DA13" s="673"/>
      <c r="DB13" s="673"/>
      <c r="DC13" s="673"/>
      <c r="DD13" s="626">
        <v>2095473</v>
      </c>
      <c r="DE13" s="621"/>
      <c r="DF13" s="621"/>
      <c r="DG13" s="621"/>
      <c r="DH13" s="621"/>
      <c r="DI13" s="621"/>
      <c r="DJ13" s="621"/>
      <c r="DK13" s="621"/>
      <c r="DL13" s="621"/>
      <c r="DM13" s="621"/>
      <c r="DN13" s="621"/>
      <c r="DO13" s="621"/>
      <c r="DP13" s="622"/>
      <c r="DQ13" s="626">
        <v>962073</v>
      </c>
      <c r="DR13" s="621"/>
      <c r="DS13" s="621"/>
      <c r="DT13" s="621"/>
      <c r="DU13" s="621"/>
      <c r="DV13" s="621"/>
      <c r="DW13" s="621"/>
      <c r="DX13" s="621"/>
      <c r="DY13" s="621"/>
      <c r="DZ13" s="621"/>
      <c r="EA13" s="621"/>
      <c r="EB13" s="621"/>
      <c r="EC13" s="656"/>
    </row>
    <row r="14" spans="2:143" ht="11.25" customHeight="1">
      <c r="B14" s="617" t="s">
        <v>238</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168113</v>
      </c>
      <c r="BH14" s="621"/>
      <c r="BI14" s="621"/>
      <c r="BJ14" s="621"/>
      <c r="BK14" s="621"/>
      <c r="BL14" s="621"/>
      <c r="BM14" s="621"/>
      <c r="BN14" s="622"/>
      <c r="BO14" s="673">
        <v>3.7</v>
      </c>
      <c r="BP14" s="673"/>
      <c r="BQ14" s="673"/>
      <c r="BR14" s="673"/>
      <c r="BS14" s="626" t="s">
        <v>111</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1176162</v>
      </c>
      <c r="CS14" s="621"/>
      <c r="CT14" s="621"/>
      <c r="CU14" s="621"/>
      <c r="CV14" s="621"/>
      <c r="CW14" s="621"/>
      <c r="CX14" s="621"/>
      <c r="CY14" s="622"/>
      <c r="CZ14" s="673">
        <v>4.4000000000000004</v>
      </c>
      <c r="DA14" s="673"/>
      <c r="DB14" s="673"/>
      <c r="DC14" s="673"/>
      <c r="DD14" s="626">
        <v>430676</v>
      </c>
      <c r="DE14" s="621"/>
      <c r="DF14" s="621"/>
      <c r="DG14" s="621"/>
      <c r="DH14" s="621"/>
      <c r="DI14" s="621"/>
      <c r="DJ14" s="621"/>
      <c r="DK14" s="621"/>
      <c r="DL14" s="621"/>
      <c r="DM14" s="621"/>
      <c r="DN14" s="621"/>
      <c r="DO14" s="621"/>
      <c r="DP14" s="622"/>
      <c r="DQ14" s="626">
        <v>814478</v>
      </c>
      <c r="DR14" s="621"/>
      <c r="DS14" s="621"/>
      <c r="DT14" s="621"/>
      <c r="DU14" s="621"/>
      <c r="DV14" s="621"/>
      <c r="DW14" s="621"/>
      <c r="DX14" s="621"/>
      <c r="DY14" s="621"/>
      <c r="DZ14" s="621"/>
      <c r="EA14" s="621"/>
      <c r="EB14" s="621"/>
      <c r="EC14" s="656"/>
    </row>
    <row r="15" spans="2:143" ht="11.25" customHeight="1">
      <c r="B15" s="617" t="s">
        <v>241</v>
      </c>
      <c r="C15" s="618"/>
      <c r="D15" s="618"/>
      <c r="E15" s="618"/>
      <c r="F15" s="618"/>
      <c r="G15" s="618"/>
      <c r="H15" s="618"/>
      <c r="I15" s="618"/>
      <c r="J15" s="618"/>
      <c r="K15" s="618"/>
      <c r="L15" s="618"/>
      <c r="M15" s="618"/>
      <c r="N15" s="618"/>
      <c r="O15" s="618"/>
      <c r="P15" s="618"/>
      <c r="Q15" s="619"/>
      <c r="R15" s="620">
        <v>27752</v>
      </c>
      <c r="S15" s="621"/>
      <c r="T15" s="621"/>
      <c r="U15" s="621"/>
      <c r="V15" s="621"/>
      <c r="W15" s="621"/>
      <c r="X15" s="621"/>
      <c r="Y15" s="622"/>
      <c r="Z15" s="673">
        <v>0.1</v>
      </c>
      <c r="AA15" s="673"/>
      <c r="AB15" s="673"/>
      <c r="AC15" s="673"/>
      <c r="AD15" s="674">
        <v>27752</v>
      </c>
      <c r="AE15" s="674"/>
      <c r="AF15" s="674"/>
      <c r="AG15" s="674"/>
      <c r="AH15" s="674"/>
      <c r="AI15" s="674"/>
      <c r="AJ15" s="674"/>
      <c r="AK15" s="674"/>
      <c r="AL15" s="643">
        <v>0.2</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257316</v>
      </c>
      <c r="BH15" s="621"/>
      <c r="BI15" s="621"/>
      <c r="BJ15" s="621"/>
      <c r="BK15" s="621"/>
      <c r="BL15" s="621"/>
      <c r="BM15" s="621"/>
      <c r="BN15" s="622"/>
      <c r="BO15" s="673">
        <v>5.7</v>
      </c>
      <c r="BP15" s="673"/>
      <c r="BQ15" s="673"/>
      <c r="BR15" s="673"/>
      <c r="BS15" s="626" t="s">
        <v>111</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3015099</v>
      </c>
      <c r="CS15" s="621"/>
      <c r="CT15" s="621"/>
      <c r="CU15" s="621"/>
      <c r="CV15" s="621"/>
      <c r="CW15" s="621"/>
      <c r="CX15" s="621"/>
      <c r="CY15" s="622"/>
      <c r="CZ15" s="673">
        <v>11.4</v>
      </c>
      <c r="DA15" s="673"/>
      <c r="DB15" s="673"/>
      <c r="DC15" s="673"/>
      <c r="DD15" s="626">
        <v>1311914</v>
      </c>
      <c r="DE15" s="621"/>
      <c r="DF15" s="621"/>
      <c r="DG15" s="621"/>
      <c r="DH15" s="621"/>
      <c r="DI15" s="621"/>
      <c r="DJ15" s="621"/>
      <c r="DK15" s="621"/>
      <c r="DL15" s="621"/>
      <c r="DM15" s="621"/>
      <c r="DN15" s="621"/>
      <c r="DO15" s="621"/>
      <c r="DP15" s="622"/>
      <c r="DQ15" s="626">
        <v>1765185</v>
      </c>
      <c r="DR15" s="621"/>
      <c r="DS15" s="621"/>
      <c r="DT15" s="621"/>
      <c r="DU15" s="621"/>
      <c r="DV15" s="621"/>
      <c r="DW15" s="621"/>
      <c r="DX15" s="621"/>
      <c r="DY15" s="621"/>
      <c r="DZ15" s="621"/>
      <c r="EA15" s="621"/>
      <c r="EB15" s="621"/>
      <c r="EC15" s="656"/>
    </row>
    <row r="16" spans="2:143" ht="11.25" customHeight="1">
      <c r="B16" s="617" t="s">
        <v>244</v>
      </c>
      <c r="C16" s="618"/>
      <c r="D16" s="618"/>
      <c r="E16" s="618"/>
      <c r="F16" s="618"/>
      <c r="G16" s="618"/>
      <c r="H16" s="618"/>
      <c r="I16" s="618"/>
      <c r="J16" s="618"/>
      <c r="K16" s="618"/>
      <c r="L16" s="618"/>
      <c r="M16" s="618"/>
      <c r="N16" s="618"/>
      <c r="O16" s="618"/>
      <c r="P16" s="618"/>
      <c r="Q16" s="619"/>
      <c r="R16" s="620">
        <v>9221338</v>
      </c>
      <c r="S16" s="621"/>
      <c r="T16" s="621"/>
      <c r="U16" s="621"/>
      <c r="V16" s="621"/>
      <c r="W16" s="621"/>
      <c r="X16" s="621"/>
      <c r="Y16" s="622"/>
      <c r="Z16" s="673">
        <v>33.299999999999997</v>
      </c>
      <c r="AA16" s="673"/>
      <c r="AB16" s="673"/>
      <c r="AC16" s="673"/>
      <c r="AD16" s="674">
        <v>8283595</v>
      </c>
      <c r="AE16" s="674"/>
      <c r="AF16" s="674"/>
      <c r="AG16" s="674"/>
      <c r="AH16" s="674"/>
      <c r="AI16" s="674"/>
      <c r="AJ16" s="674"/>
      <c r="AK16" s="674"/>
      <c r="AL16" s="643">
        <v>59</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239217</v>
      </c>
      <c r="CS16" s="621"/>
      <c r="CT16" s="621"/>
      <c r="CU16" s="621"/>
      <c r="CV16" s="621"/>
      <c r="CW16" s="621"/>
      <c r="CX16" s="621"/>
      <c r="CY16" s="622"/>
      <c r="CZ16" s="673">
        <v>0.9</v>
      </c>
      <c r="DA16" s="673"/>
      <c r="DB16" s="673"/>
      <c r="DC16" s="673"/>
      <c r="DD16" s="626" t="s">
        <v>111</v>
      </c>
      <c r="DE16" s="621"/>
      <c r="DF16" s="621"/>
      <c r="DG16" s="621"/>
      <c r="DH16" s="621"/>
      <c r="DI16" s="621"/>
      <c r="DJ16" s="621"/>
      <c r="DK16" s="621"/>
      <c r="DL16" s="621"/>
      <c r="DM16" s="621"/>
      <c r="DN16" s="621"/>
      <c r="DO16" s="621"/>
      <c r="DP16" s="622"/>
      <c r="DQ16" s="626">
        <v>102790</v>
      </c>
      <c r="DR16" s="621"/>
      <c r="DS16" s="621"/>
      <c r="DT16" s="621"/>
      <c r="DU16" s="621"/>
      <c r="DV16" s="621"/>
      <c r="DW16" s="621"/>
      <c r="DX16" s="621"/>
      <c r="DY16" s="621"/>
      <c r="DZ16" s="621"/>
      <c r="EA16" s="621"/>
      <c r="EB16" s="621"/>
      <c r="EC16" s="656"/>
    </row>
    <row r="17" spans="2:133" ht="11.25" customHeight="1">
      <c r="B17" s="617" t="s">
        <v>247</v>
      </c>
      <c r="C17" s="618"/>
      <c r="D17" s="618"/>
      <c r="E17" s="618"/>
      <c r="F17" s="618"/>
      <c r="G17" s="618"/>
      <c r="H17" s="618"/>
      <c r="I17" s="618"/>
      <c r="J17" s="618"/>
      <c r="K17" s="618"/>
      <c r="L17" s="618"/>
      <c r="M17" s="618"/>
      <c r="N17" s="618"/>
      <c r="O17" s="618"/>
      <c r="P17" s="618"/>
      <c r="Q17" s="619"/>
      <c r="R17" s="620">
        <v>8283595</v>
      </c>
      <c r="S17" s="621"/>
      <c r="T17" s="621"/>
      <c r="U17" s="621"/>
      <c r="V17" s="621"/>
      <c r="W17" s="621"/>
      <c r="X17" s="621"/>
      <c r="Y17" s="622"/>
      <c r="Z17" s="673">
        <v>30</v>
      </c>
      <c r="AA17" s="673"/>
      <c r="AB17" s="673"/>
      <c r="AC17" s="673"/>
      <c r="AD17" s="674">
        <v>8283595</v>
      </c>
      <c r="AE17" s="674"/>
      <c r="AF17" s="674"/>
      <c r="AG17" s="674"/>
      <c r="AH17" s="674"/>
      <c r="AI17" s="674"/>
      <c r="AJ17" s="674"/>
      <c r="AK17" s="674"/>
      <c r="AL17" s="643">
        <v>59</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3058730</v>
      </c>
      <c r="CS17" s="621"/>
      <c r="CT17" s="621"/>
      <c r="CU17" s="621"/>
      <c r="CV17" s="621"/>
      <c r="CW17" s="621"/>
      <c r="CX17" s="621"/>
      <c r="CY17" s="622"/>
      <c r="CZ17" s="673">
        <v>11.5</v>
      </c>
      <c r="DA17" s="673"/>
      <c r="DB17" s="673"/>
      <c r="DC17" s="673"/>
      <c r="DD17" s="626" t="s">
        <v>111</v>
      </c>
      <c r="DE17" s="621"/>
      <c r="DF17" s="621"/>
      <c r="DG17" s="621"/>
      <c r="DH17" s="621"/>
      <c r="DI17" s="621"/>
      <c r="DJ17" s="621"/>
      <c r="DK17" s="621"/>
      <c r="DL17" s="621"/>
      <c r="DM17" s="621"/>
      <c r="DN17" s="621"/>
      <c r="DO17" s="621"/>
      <c r="DP17" s="622"/>
      <c r="DQ17" s="626">
        <v>2837146</v>
      </c>
      <c r="DR17" s="621"/>
      <c r="DS17" s="621"/>
      <c r="DT17" s="621"/>
      <c r="DU17" s="621"/>
      <c r="DV17" s="621"/>
      <c r="DW17" s="621"/>
      <c r="DX17" s="621"/>
      <c r="DY17" s="621"/>
      <c r="DZ17" s="621"/>
      <c r="EA17" s="621"/>
      <c r="EB17" s="621"/>
      <c r="EC17" s="656"/>
    </row>
    <row r="18" spans="2:133" ht="11.25" customHeight="1">
      <c r="B18" s="617" t="s">
        <v>250</v>
      </c>
      <c r="C18" s="618"/>
      <c r="D18" s="618"/>
      <c r="E18" s="618"/>
      <c r="F18" s="618"/>
      <c r="G18" s="618"/>
      <c r="H18" s="618"/>
      <c r="I18" s="618"/>
      <c r="J18" s="618"/>
      <c r="K18" s="618"/>
      <c r="L18" s="618"/>
      <c r="M18" s="618"/>
      <c r="N18" s="618"/>
      <c r="O18" s="618"/>
      <c r="P18" s="618"/>
      <c r="Q18" s="619"/>
      <c r="R18" s="620">
        <v>937743</v>
      </c>
      <c r="S18" s="621"/>
      <c r="T18" s="621"/>
      <c r="U18" s="621"/>
      <c r="V18" s="621"/>
      <c r="W18" s="621"/>
      <c r="X18" s="621"/>
      <c r="Y18" s="622"/>
      <c r="Z18" s="673">
        <v>3.4</v>
      </c>
      <c r="AA18" s="673"/>
      <c r="AB18" s="673"/>
      <c r="AC18" s="673"/>
      <c r="AD18" s="674" t="s">
        <v>111</v>
      </c>
      <c r="AE18" s="674"/>
      <c r="AF18" s="674"/>
      <c r="AG18" s="674"/>
      <c r="AH18" s="674"/>
      <c r="AI18" s="674"/>
      <c r="AJ18" s="674"/>
      <c r="AK18" s="674"/>
      <c r="AL18" s="643" t="s">
        <v>111</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c r="B19" s="617" t="s">
        <v>253</v>
      </c>
      <c r="C19" s="618"/>
      <c r="D19" s="618"/>
      <c r="E19" s="618"/>
      <c r="F19" s="618"/>
      <c r="G19" s="618"/>
      <c r="H19" s="618"/>
      <c r="I19" s="618"/>
      <c r="J19" s="618"/>
      <c r="K19" s="618"/>
      <c r="L19" s="618"/>
      <c r="M19" s="618"/>
      <c r="N19" s="618"/>
      <c r="O19" s="618"/>
      <c r="P19" s="618"/>
      <c r="Q19" s="619"/>
      <c r="R19" s="620" t="s">
        <v>111</v>
      </c>
      <c r="S19" s="621"/>
      <c r="T19" s="621"/>
      <c r="U19" s="621"/>
      <c r="V19" s="621"/>
      <c r="W19" s="621"/>
      <c r="X19" s="621"/>
      <c r="Y19" s="622"/>
      <c r="Z19" s="673" t="s">
        <v>111</v>
      </c>
      <c r="AA19" s="673"/>
      <c r="AB19" s="673"/>
      <c r="AC19" s="673"/>
      <c r="AD19" s="674" t="s">
        <v>111</v>
      </c>
      <c r="AE19" s="674"/>
      <c r="AF19" s="674"/>
      <c r="AG19" s="674"/>
      <c r="AH19" s="674"/>
      <c r="AI19" s="674"/>
      <c r="AJ19" s="674"/>
      <c r="AK19" s="674"/>
      <c r="AL19" s="643" t="s">
        <v>111</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2772</v>
      </c>
      <c r="BH19" s="621"/>
      <c r="BI19" s="621"/>
      <c r="BJ19" s="621"/>
      <c r="BK19" s="621"/>
      <c r="BL19" s="621"/>
      <c r="BM19" s="621"/>
      <c r="BN19" s="622"/>
      <c r="BO19" s="673">
        <v>0.1</v>
      </c>
      <c r="BP19" s="673"/>
      <c r="BQ19" s="673"/>
      <c r="BR19" s="673"/>
      <c r="BS19" s="626" t="s">
        <v>111</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c r="B20" s="617" t="s">
        <v>256</v>
      </c>
      <c r="C20" s="618"/>
      <c r="D20" s="618"/>
      <c r="E20" s="618"/>
      <c r="F20" s="618"/>
      <c r="G20" s="618"/>
      <c r="H20" s="618"/>
      <c r="I20" s="618"/>
      <c r="J20" s="618"/>
      <c r="K20" s="618"/>
      <c r="L20" s="618"/>
      <c r="M20" s="618"/>
      <c r="N20" s="618"/>
      <c r="O20" s="618"/>
      <c r="P20" s="618"/>
      <c r="Q20" s="619"/>
      <c r="R20" s="620">
        <v>14925588</v>
      </c>
      <c r="S20" s="621"/>
      <c r="T20" s="621"/>
      <c r="U20" s="621"/>
      <c r="V20" s="621"/>
      <c r="W20" s="621"/>
      <c r="X20" s="621"/>
      <c r="Y20" s="622"/>
      <c r="Z20" s="673">
        <v>54</v>
      </c>
      <c r="AA20" s="673"/>
      <c r="AB20" s="673"/>
      <c r="AC20" s="673"/>
      <c r="AD20" s="674">
        <v>13987845</v>
      </c>
      <c r="AE20" s="674"/>
      <c r="AF20" s="674"/>
      <c r="AG20" s="674"/>
      <c r="AH20" s="674"/>
      <c r="AI20" s="674"/>
      <c r="AJ20" s="674"/>
      <c r="AK20" s="674"/>
      <c r="AL20" s="643">
        <v>99.6</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2772</v>
      </c>
      <c r="BH20" s="621"/>
      <c r="BI20" s="621"/>
      <c r="BJ20" s="621"/>
      <c r="BK20" s="621"/>
      <c r="BL20" s="621"/>
      <c r="BM20" s="621"/>
      <c r="BN20" s="622"/>
      <c r="BO20" s="673">
        <v>0.1</v>
      </c>
      <c r="BP20" s="673"/>
      <c r="BQ20" s="673"/>
      <c r="BR20" s="673"/>
      <c r="BS20" s="626" t="s">
        <v>111</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26523505</v>
      </c>
      <c r="CS20" s="621"/>
      <c r="CT20" s="621"/>
      <c r="CU20" s="621"/>
      <c r="CV20" s="621"/>
      <c r="CW20" s="621"/>
      <c r="CX20" s="621"/>
      <c r="CY20" s="622"/>
      <c r="CZ20" s="673">
        <v>100</v>
      </c>
      <c r="DA20" s="673"/>
      <c r="DB20" s="673"/>
      <c r="DC20" s="673"/>
      <c r="DD20" s="626">
        <v>5331933</v>
      </c>
      <c r="DE20" s="621"/>
      <c r="DF20" s="621"/>
      <c r="DG20" s="621"/>
      <c r="DH20" s="621"/>
      <c r="DI20" s="621"/>
      <c r="DJ20" s="621"/>
      <c r="DK20" s="621"/>
      <c r="DL20" s="621"/>
      <c r="DM20" s="621"/>
      <c r="DN20" s="621"/>
      <c r="DO20" s="621"/>
      <c r="DP20" s="622"/>
      <c r="DQ20" s="626">
        <v>15719582</v>
      </c>
      <c r="DR20" s="621"/>
      <c r="DS20" s="621"/>
      <c r="DT20" s="621"/>
      <c r="DU20" s="621"/>
      <c r="DV20" s="621"/>
      <c r="DW20" s="621"/>
      <c r="DX20" s="621"/>
      <c r="DY20" s="621"/>
      <c r="DZ20" s="621"/>
      <c r="EA20" s="621"/>
      <c r="EB20" s="621"/>
      <c r="EC20" s="656"/>
    </row>
    <row r="21" spans="2:133" ht="11.25" customHeight="1">
      <c r="B21" s="617" t="s">
        <v>259</v>
      </c>
      <c r="C21" s="618"/>
      <c r="D21" s="618"/>
      <c r="E21" s="618"/>
      <c r="F21" s="618"/>
      <c r="G21" s="618"/>
      <c r="H21" s="618"/>
      <c r="I21" s="618"/>
      <c r="J21" s="618"/>
      <c r="K21" s="618"/>
      <c r="L21" s="618"/>
      <c r="M21" s="618"/>
      <c r="N21" s="618"/>
      <c r="O21" s="618"/>
      <c r="P21" s="618"/>
      <c r="Q21" s="619"/>
      <c r="R21" s="620">
        <v>6390</v>
      </c>
      <c r="S21" s="621"/>
      <c r="T21" s="621"/>
      <c r="U21" s="621"/>
      <c r="V21" s="621"/>
      <c r="W21" s="621"/>
      <c r="X21" s="621"/>
      <c r="Y21" s="622"/>
      <c r="Z21" s="673">
        <v>0</v>
      </c>
      <c r="AA21" s="673"/>
      <c r="AB21" s="673"/>
      <c r="AC21" s="673"/>
      <c r="AD21" s="674">
        <v>6390</v>
      </c>
      <c r="AE21" s="674"/>
      <c r="AF21" s="674"/>
      <c r="AG21" s="674"/>
      <c r="AH21" s="674"/>
      <c r="AI21" s="674"/>
      <c r="AJ21" s="674"/>
      <c r="AK21" s="674"/>
      <c r="AL21" s="643">
        <v>0</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v>2772</v>
      </c>
      <c r="BH21" s="621"/>
      <c r="BI21" s="621"/>
      <c r="BJ21" s="621"/>
      <c r="BK21" s="621"/>
      <c r="BL21" s="621"/>
      <c r="BM21" s="621"/>
      <c r="BN21" s="622"/>
      <c r="BO21" s="673">
        <v>0.1</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261</v>
      </c>
      <c r="C22" s="618"/>
      <c r="D22" s="618"/>
      <c r="E22" s="618"/>
      <c r="F22" s="618"/>
      <c r="G22" s="618"/>
      <c r="H22" s="618"/>
      <c r="I22" s="618"/>
      <c r="J22" s="618"/>
      <c r="K22" s="618"/>
      <c r="L22" s="618"/>
      <c r="M22" s="618"/>
      <c r="N22" s="618"/>
      <c r="O22" s="618"/>
      <c r="P22" s="618"/>
      <c r="Q22" s="619"/>
      <c r="R22" s="620">
        <v>247536</v>
      </c>
      <c r="S22" s="621"/>
      <c r="T22" s="621"/>
      <c r="U22" s="621"/>
      <c r="V22" s="621"/>
      <c r="W22" s="621"/>
      <c r="X22" s="621"/>
      <c r="Y22" s="622"/>
      <c r="Z22" s="673">
        <v>0.9</v>
      </c>
      <c r="AA22" s="673"/>
      <c r="AB22" s="673"/>
      <c r="AC22" s="673"/>
      <c r="AD22" s="674" t="s">
        <v>111</v>
      </c>
      <c r="AE22" s="674"/>
      <c r="AF22" s="674"/>
      <c r="AG22" s="674"/>
      <c r="AH22" s="674"/>
      <c r="AI22" s="674"/>
      <c r="AJ22" s="674"/>
      <c r="AK22" s="674"/>
      <c r="AL22" s="643" t="s">
        <v>111</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264</v>
      </c>
      <c r="C23" s="618"/>
      <c r="D23" s="618"/>
      <c r="E23" s="618"/>
      <c r="F23" s="618"/>
      <c r="G23" s="618"/>
      <c r="H23" s="618"/>
      <c r="I23" s="618"/>
      <c r="J23" s="618"/>
      <c r="K23" s="618"/>
      <c r="L23" s="618"/>
      <c r="M23" s="618"/>
      <c r="N23" s="618"/>
      <c r="O23" s="618"/>
      <c r="P23" s="618"/>
      <c r="Q23" s="619"/>
      <c r="R23" s="620">
        <v>331617</v>
      </c>
      <c r="S23" s="621"/>
      <c r="T23" s="621"/>
      <c r="U23" s="621"/>
      <c r="V23" s="621"/>
      <c r="W23" s="621"/>
      <c r="X23" s="621"/>
      <c r="Y23" s="622"/>
      <c r="Z23" s="673">
        <v>1.2</v>
      </c>
      <c r="AA23" s="673"/>
      <c r="AB23" s="673"/>
      <c r="AC23" s="673"/>
      <c r="AD23" s="674">
        <v>18520</v>
      </c>
      <c r="AE23" s="674"/>
      <c r="AF23" s="674"/>
      <c r="AG23" s="674"/>
      <c r="AH23" s="674"/>
      <c r="AI23" s="674"/>
      <c r="AJ23" s="674"/>
      <c r="AK23" s="674"/>
      <c r="AL23" s="643">
        <v>0.1</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t="s">
        <v>111</v>
      </c>
      <c r="BH23" s="621"/>
      <c r="BI23" s="621"/>
      <c r="BJ23" s="621"/>
      <c r="BK23" s="621"/>
      <c r="BL23" s="621"/>
      <c r="BM23" s="621"/>
      <c r="BN23" s="622"/>
      <c r="BO23" s="673" t="s">
        <v>111</v>
      </c>
      <c r="BP23" s="673"/>
      <c r="BQ23" s="673"/>
      <c r="BR23" s="673"/>
      <c r="BS23" s="626" t="s">
        <v>111</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c r="B24" s="617" t="s">
        <v>271</v>
      </c>
      <c r="C24" s="618"/>
      <c r="D24" s="618"/>
      <c r="E24" s="618"/>
      <c r="F24" s="618"/>
      <c r="G24" s="618"/>
      <c r="H24" s="618"/>
      <c r="I24" s="618"/>
      <c r="J24" s="618"/>
      <c r="K24" s="618"/>
      <c r="L24" s="618"/>
      <c r="M24" s="618"/>
      <c r="N24" s="618"/>
      <c r="O24" s="618"/>
      <c r="P24" s="618"/>
      <c r="Q24" s="619"/>
      <c r="R24" s="620">
        <v>129649</v>
      </c>
      <c r="S24" s="621"/>
      <c r="T24" s="621"/>
      <c r="U24" s="621"/>
      <c r="V24" s="621"/>
      <c r="W24" s="621"/>
      <c r="X24" s="621"/>
      <c r="Y24" s="622"/>
      <c r="Z24" s="673">
        <v>0.5</v>
      </c>
      <c r="AA24" s="673"/>
      <c r="AB24" s="673"/>
      <c r="AC24" s="673"/>
      <c r="AD24" s="674" t="s">
        <v>111</v>
      </c>
      <c r="AE24" s="674"/>
      <c r="AF24" s="674"/>
      <c r="AG24" s="674"/>
      <c r="AH24" s="674"/>
      <c r="AI24" s="674"/>
      <c r="AJ24" s="674"/>
      <c r="AK24" s="674"/>
      <c r="AL24" s="643" t="s">
        <v>111</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12646390</v>
      </c>
      <c r="CS24" s="671"/>
      <c r="CT24" s="671"/>
      <c r="CU24" s="671"/>
      <c r="CV24" s="671"/>
      <c r="CW24" s="671"/>
      <c r="CX24" s="671"/>
      <c r="CY24" s="718"/>
      <c r="CZ24" s="722">
        <v>47.7</v>
      </c>
      <c r="DA24" s="723"/>
      <c r="DB24" s="723"/>
      <c r="DC24" s="724"/>
      <c r="DD24" s="717">
        <v>8127432</v>
      </c>
      <c r="DE24" s="671"/>
      <c r="DF24" s="671"/>
      <c r="DG24" s="671"/>
      <c r="DH24" s="671"/>
      <c r="DI24" s="671"/>
      <c r="DJ24" s="671"/>
      <c r="DK24" s="718"/>
      <c r="DL24" s="717">
        <v>8104414</v>
      </c>
      <c r="DM24" s="671"/>
      <c r="DN24" s="671"/>
      <c r="DO24" s="671"/>
      <c r="DP24" s="671"/>
      <c r="DQ24" s="671"/>
      <c r="DR24" s="671"/>
      <c r="DS24" s="671"/>
      <c r="DT24" s="671"/>
      <c r="DU24" s="671"/>
      <c r="DV24" s="718"/>
      <c r="DW24" s="719">
        <v>55.2</v>
      </c>
      <c r="DX24" s="688"/>
      <c r="DY24" s="688"/>
      <c r="DZ24" s="688"/>
      <c r="EA24" s="688"/>
      <c r="EB24" s="688"/>
      <c r="EC24" s="720"/>
    </row>
    <row r="25" spans="2:133" ht="11.25" customHeight="1">
      <c r="B25" s="617" t="s">
        <v>274</v>
      </c>
      <c r="C25" s="618"/>
      <c r="D25" s="618"/>
      <c r="E25" s="618"/>
      <c r="F25" s="618"/>
      <c r="G25" s="618"/>
      <c r="H25" s="618"/>
      <c r="I25" s="618"/>
      <c r="J25" s="618"/>
      <c r="K25" s="618"/>
      <c r="L25" s="618"/>
      <c r="M25" s="618"/>
      <c r="N25" s="618"/>
      <c r="O25" s="618"/>
      <c r="P25" s="618"/>
      <c r="Q25" s="619"/>
      <c r="R25" s="620">
        <v>4556783</v>
      </c>
      <c r="S25" s="621"/>
      <c r="T25" s="621"/>
      <c r="U25" s="621"/>
      <c r="V25" s="621"/>
      <c r="W25" s="621"/>
      <c r="X25" s="621"/>
      <c r="Y25" s="622"/>
      <c r="Z25" s="673">
        <v>16.5</v>
      </c>
      <c r="AA25" s="673"/>
      <c r="AB25" s="673"/>
      <c r="AC25" s="673"/>
      <c r="AD25" s="674" t="s">
        <v>111</v>
      </c>
      <c r="AE25" s="674"/>
      <c r="AF25" s="674"/>
      <c r="AG25" s="674"/>
      <c r="AH25" s="674"/>
      <c r="AI25" s="674"/>
      <c r="AJ25" s="674"/>
      <c r="AK25" s="674"/>
      <c r="AL25" s="643" t="s">
        <v>111</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3804087</v>
      </c>
      <c r="CS25" s="639"/>
      <c r="CT25" s="639"/>
      <c r="CU25" s="639"/>
      <c r="CV25" s="639"/>
      <c r="CW25" s="639"/>
      <c r="CX25" s="639"/>
      <c r="CY25" s="640"/>
      <c r="CZ25" s="623">
        <v>14.3</v>
      </c>
      <c r="DA25" s="641"/>
      <c r="DB25" s="641"/>
      <c r="DC25" s="642"/>
      <c r="DD25" s="626">
        <v>3605052</v>
      </c>
      <c r="DE25" s="639"/>
      <c r="DF25" s="639"/>
      <c r="DG25" s="639"/>
      <c r="DH25" s="639"/>
      <c r="DI25" s="639"/>
      <c r="DJ25" s="639"/>
      <c r="DK25" s="640"/>
      <c r="DL25" s="626">
        <v>3590345</v>
      </c>
      <c r="DM25" s="639"/>
      <c r="DN25" s="639"/>
      <c r="DO25" s="639"/>
      <c r="DP25" s="639"/>
      <c r="DQ25" s="639"/>
      <c r="DR25" s="639"/>
      <c r="DS25" s="639"/>
      <c r="DT25" s="639"/>
      <c r="DU25" s="639"/>
      <c r="DV25" s="640"/>
      <c r="DW25" s="643">
        <v>24.4</v>
      </c>
      <c r="DX25" s="644"/>
      <c r="DY25" s="644"/>
      <c r="DZ25" s="644"/>
      <c r="EA25" s="644"/>
      <c r="EB25" s="644"/>
      <c r="EC25" s="645"/>
    </row>
    <row r="26" spans="2:133" ht="11.25" customHeight="1">
      <c r="B26" s="714" t="s">
        <v>277</v>
      </c>
      <c r="C26" s="715"/>
      <c r="D26" s="715"/>
      <c r="E26" s="715"/>
      <c r="F26" s="715"/>
      <c r="G26" s="715"/>
      <c r="H26" s="715"/>
      <c r="I26" s="715"/>
      <c r="J26" s="715"/>
      <c r="K26" s="715"/>
      <c r="L26" s="715"/>
      <c r="M26" s="715"/>
      <c r="N26" s="715"/>
      <c r="O26" s="715"/>
      <c r="P26" s="715"/>
      <c r="Q26" s="716"/>
      <c r="R26" s="620" t="s">
        <v>111</v>
      </c>
      <c r="S26" s="621"/>
      <c r="T26" s="621"/>
      <c r="U26" s="621"/>
      <c r="V26" s="621"/>
      <c r="W26" s="621"/>
      <c r="X26" s="621"/>
      <c r="Y26" s="622"/>
      <c r="Z26" s="673" t="s">
        <v>111</v>
      </c>
      <c r="AA26" s="673"/>
      <c r="AB26" s="673"/>
      <c r="AC26" s="673"/>
      <c r="AD26" s="674" t="s">
        <v>111</v>
      </c>
      <c r="AE26" s="674"/>
      <c r="AF26" s="674"/>
      <c r="AG26" s="674"/>
      <c r="AH26" s="674"/>
      <c r="AI26" s="674"/>
      <c r="AJ26" s="674"/>
      <c r="AK26" s="674"/>
      <c r="AL26" s="643" t="s">
        <v>111</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2608397</v>
      </c>
      <c r="CS26" s="621"/>
      <c r="CT26" s="621"/>
      <c r="CU26" s="621"/>
      <c r="CV26" s="621"/>
      <c r="CW26" s="621"/>
      <c r="CX26" s="621"/>
      <c r="CY26" s="622"/>
      <c r="CZ26" s="623">
        <v>9.8000000000000007</v>
      </c>
      <c r="DA26" s="641"/>
      <c r="DB26" s="641"/>
      <c r="DC26" s="642"/>
      <c r="DD26" s="626">
        <v>2465290</v>
      </c>
      <c r="DE26" s="621"/>
      <c r="DF26" s="621"/>
      <c r="DG26" s="621"/>
      <c r="DH26" s="621"/>
      <c r="DI26" s="621"/>
      <c r="DJ26" s="621"/>
      <c r="DK26" s="622"/>
      <c r="DL26" s="626" t="s">
        <v>210</v>
      </c>
      <c r="DM26" s="621"/>
      <c r="DN26" s="621"/>
      <c r="DO26" s="621"/>
      <c r="DP26" s="621"/>
      <c r="DQ26" s="621"/>
      <c r="DR26" s="621"/>
      <c r="DS26" s="621"/>
      <c r="DT26" s="621"/>
      <c r="DU26" s="621"/>
      <c r="DV26" s="622"/>
      <c r="DW26" s="643" t="s">
        <v>210</v>
      </c>
      <c r="DX26" s="644"/>
      <c r="DY26" s="644"/>
      <c r="DZ26" s="644"/>
      <c r="EA26" s="644"/>
      <c r="EB26" s="644"/>
      <c r="EC26" s="645"/>
    </row>
    <row r="27" spans="2:133" ht="11.25" customHeight="1">
      <c r="B27" s="617" t="s">
        <v>280</v>
      </c>
      <c r="C27" s="618"/>
      <c r="D27" s="618"/>
      <c r="E27" s="618"/>
      <c r="F27" s="618"/>
      <c r="G27" s="618"/>
      <c r="H27" s="618"/>
      <c r="I27" s="618"/>
      <c r="J27" s="618"/>
      <c r="K27" s="618"/>
      <c r="L27" s="618"/>
      <c r="M27" s="618"/>
      <c r="N27" s="618"/>
      <c r="O27" s="618"/>
      <c r="P27" s="618"/>
      <c r="Q27" s="619"/>
      <c r="R27" s="620">
        <v>2035195</v>
      </c>
      <c r="S27" s="621"/>
      <c r="T27" s="621"/>
      <c r="U27" s="621"/>
      <c r="V27" s="621"/>
      <c r="W27" s="621"/>
      <c r="X27" s="621"/>
      <c r="Y27" s="622"/>
      <c r="Z27" s="673">
        <v>7.4</v>
      </c>
      <c r="AA27" s="673"/>
      <c r="AB27" s="673"/>
      <c r="AC27" s="673"/>
      <c r="AD27" s="674" t="s">
        <v>111</v>
      </c>
      <c r="AE27" s="674"/>
      <c r="AF27" s="674"/>
      <c r="AG27" s="674"/>
      <c r="AH27" s="674"/>
      <c r="AI27" s="674"/>
      <c r="AJ27" s="674"/>
      <c r="AK27" s="674"/>
      <c r="AL27" s="643" t="s">
        <v>111</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4512194</v>
      </c>
      <c r="BH27" s="621"/>
      <c r="BI27" s="621"/>
      <c r="BJ27" s="621"/>
      <c r="BK27" s="621"/>
      <c r="BL27" s="621"/>
      <c r="BM27" s="621"/>
      <c r="BN27" s="622"/>
      <c r="BO27" s="673">
        <v>100</v>
      </c>
      <c r="BP27" s="673"/>
      <c r="BQ27" s="673"/>
      <c r="BR27" s="673"/>
      <c r="BS27" s="626" t="s">
        <v>111</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5783573</v>
      </c>
      <c r="CS27" s="639"/>
      <c r="CT27" s="639"/>
      <c r="CU27" s="639"/>
      <c r="CV27" s="639"/>
      <c r="CW27" s="639"/>
      <c r="CX27" s="639"/>
      <c r="CY27" s="640"/>
      <c r="CZ27" s="623">
        <v>21.8</v>
      </c>
      <c r="DA27" s="641"/>
      <c r="DB27" s="641"/>
      <c r="DC27" s="642"/>
      <c r="DD27" s="626">
        <v>1685234</v>
      </c>
      <c r="DE27" s="639"/>
      <c r="DF27" s="639"/>
      <c r="DG27" s="639"/>
      <c r="DH27" s="639"/>
      <c r="DI27" s="639"/>
      <c r="DJ27" s="639"/>
      <c r="DK27" s="640"/>
      <c r="DL27" s="626">
        <v>1676923</v>
      </c>
      <c r="DM27" s="639"/>
      <c r="DN27" s="639"/>
      <c r="DO27" s="639"/>
      <c r="DP27" s="639"/>
      <c r="DQ27" s="639"/>
      <c r="DR27" s="639"/>
      <c r="DS27" s="639"/>
      <c r="DT27" s="639"/>
      <c r="DU27" s="639"/>
      <c r="DV27" s="640"/>
      <c r="DW27" s="643">
        <v>11.4</v>
      </c>
      <c r="DX27" s="644"/>
      <c r="DY27" s="644"/>
      <c r="DZ27" s="644"/>
      <c r="EA27" s="644"/>
      <c r="EB27" s="644"/>
      <c r="EC27" s="645"/>
    </row>
    <row r="28" spans="2:133" ht="11.25" customHeight="1">
      <c r="B28" s="617" t="s">
        <v>283</v>
      </c>
      <c r="C28" s="618"/>
      <c r="D28" s="618"/>
      <c r="E28" s="618"/>
      <c r="F28" s="618"/>
      <c r="G28" s="618"/>
      <c r="H28" s="618"/>
      <c r="I28" s="618"/>
      <c r="J28" s="618"/>
      <c r="K28" s="618"/>
      <c r="L28" s="618"/>
      <c r="M28" s="618"/>
      <c r="N28" s="618"/>
      <c r="O28" s="618"/>
      <c r="P28" s="618"/>
      <c r="Q28" s="619"/>
      <c r="R28" s="620">
        <v>74275</v>
      </c>
      <c r="S28" s="621"/>
      <c r="T28" s="621"/>
      <c r="U28" s="621"/>
      <c r="V28" s="621"/>
      <c r="W28" s="621"/>
      <c r="X28" s="621"/>
      <c r="Y28" s="622"/>
      <c r="Z28" s="673">
        <v>0.3</v>
      </c>
      <c r="AA28" s="673"/>
      <c r="AB28" s="673"/>
      <c r="AC28" s="673"/>
      <c r="AD28" s="674">
        <v>34845</v>
      </c>
      <c r="AE28" s="674"/>
      <c r="AF28" s="674"/>
      <c r="AG28" s="674"/>
      <c r="AH28" s="674"/>
      <c r="AI28" s="674"/>
      <c r="AJ28" s="674"/>
      <c r="AK28" s="674"/>
      <c r="AL28" s="643">
        <v>0.2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3058730</v>
      </c>
      <c r="CS28" s="621"/>
      <c r="CT28" s="621"/>
      <c r="CU28" s="621"/>
      <c r="CV28" s="621"/>
      <c r="CW28" s="621"/>
      <c r="CX28" s="621"/>
      <c r="CY28" s="622"/>
      <c r="CZ28" s="623">
        <v>11.5</v>
      </c>
      <c r="DA28" s="641"/>
      <c r="DB28" s="641"/>
      <c r="DC28" s="642"/>
      <c r="DD28" s="626">
        <v>2837146</v>
      </c>
      <c r="DE28" s="621"/>
      <c r="DF28" s="621"/>
      <c r="DG28" s="621"/>
      <c r="DH28" s="621"/>
      <c r="DI28" s="621"/>
      <c r="DJ28" s="621"/>
      <c r="DK28" s="622"/>
      <c r="DL28" s="626">
        <v>2837146</v>
      </c>
      <c r="DM28" s="621"/>
      <c r="DN28" s="621"/>
      <c r="DO28" s="621"/>
      <c r="DP28" s="621"/>
      <c r="DQ28" s="621"/>
      <c r="DR28" s="621"/>
      <c r="DS28" s="621"/>
      <c r="DT28" s="621"/>
      <c r="DU28" s="621"/>
      <c r="DV28" s="622"/>
      <c r="DW28" s="643">
        <v>19.3</v>
      </c>
      <c r="DX28" s="644"/>
      <c r="DY28" s="644"/>
      <c r="DZ28" s="644"/>
      <c r="EA28" s="644"/>
      <c r="EB28" s="644"/>
      <c r="EC28" s="645"/>
    </row>
    <row r="29" spans="2:133" ht="11.25" customHeight="1">
      <c r="B29" s="617" t="s">
        <v>285</v>
      </c>
      <c r="C29" s="618"/>
      <c r="D29" s="618"/>
      <c r="E29" s="618"/>
      <c r="F29" s="618"/>
      <c r="G29" s="618"/>
      <c r="H29" s="618"/>
      <c r="I29" s="618"/>
      <c r="J29" s="618"/>
      <c r="K29" s="618"/>
      <c r="L29" s="618"/>
      <c r="M29" s="618"/>
      <c r="N29" s="618"/>
      <c r="O29" s="618"/>
      <c r="P29" s="618"/>
      <c r="Q29" s="619"/>
      <c r="R29" s="620">
        <v>249463</v>
      </c>
      <c r="S29" s="621"/>
      <c r="T29" s="621"/>
      <c r="U29" s="621"/>
      <c r="V29" s="621"/>
      <c r="W29" s="621"/>
      <c r="X29" s="621"/>
      <c r="Y29" s="622"/>
      <c r="Z29" s="673">
        <v>0.9</v>
      </c>
      <c r="AA29" s="673"/>
      <c r="AB29" s="673"/>
      <c r="AC29" s="673"/>
      <c r="AD29" s="674" t="s">
        <v>111</v>
      </c>
      <c r="AE29" s="674"/>
      <c r="AF29" s="674"/>
      <c r="AG29" s="674"/>
      <c r="AH29" s="674"/>
      <c r="AI29" s="674"/>
      <c r="AJ29" s="674"/>
      <c r="AK29" s="674"/>
      <c r="AL29" s="643" t="s">
        <v>111</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3058726</v>
      </c>
      <c r="CS29" s="639"/>
      <c r="CT29" s="639"/>
      <c r="CU29" s="639"/>
      <c r="CV29" s="639"/>
      <c r="CW29" s="639"/>
      <c r="CX29" s="639"/>
      <c r="CY29" s="640"/>
      <c r="CZ29" s="623">
        <v>11.5</v>
      </c>
      <c r="DA29" s="641"/>
      <c r="DB29" s="641"/>
      <c r="DC29" s="642"/>
      <c r="DD29" s="626">
        <v>2837142</v>
      </c>
      <c r="DE29" s="639"/>
      <c r="DF29" s="639"/>
      <c r="DG29" s="639"/>
      <c r="DH29" s="639"/>
      <c r="DI29" s="639"/>
      <c r="DJ29" s="639"/>
      <c r="DK29" s="640"/>
      <c r="DL29" s="626">
        <v>2837142</v>
      </c>
      <c r="DM29" s="639"/>
      <c r="DN29" s="639"/>
      <c r="DO29" s="639"/>
      <c r="DP29" s="639"/>
      <c r="DQ29" s="639"/>
      <c r="DR29" s="639"/>
      <c r="DS29" s="639"/>
      <c r="DT29" s="639"/>
      <c r="DU29" s="639"/>
      <c r="DV29" s="640"/>
      <c r="DW29" s="643">
        <v>19.3</v>
      </c>
      <c r="DX29" s="644"/>
      <c r="DY29" s="644"/>
      <c r="DZ29" s="644"/>
      <c r="EA29" s="644"/>
      <c r="EB29" s="644"/>
      <c r="EC29" s="645"/>
    </row>
    <row r="30" spans="2:133" ht="11.25" customHeight="1">
      <c r="B30" s="617" t="s">
        <v>289</v>
      </c>
      <c r="C30" s="618"/>
      <c r="D30" s="618"/>
      <c r="E30" s="618"/>
      <c r="F30" s="618"/>
      <c r="G30" s="618"/>
      <c r="H30" s="618"/>
      <c r="I30" s="618"/>
      <c r="J30" s="618"/>
      <c r="K30" s="618"/>
      <c r="L30" s="618"/>
      <c r="M30" s="618"/>
      <c r="N30" s="618"/>
      <c r="O30" s="618"/>
      <c r="P30" s="618"/>
      <c r="Q30" s="619"/>
      <c r="R30" s="620">
        <v>1040330</v>
      </c>
      <c r="S30" s="621"/>
      <c r="T30" s="621"/>
      <c r="U30" s="621"/>
      <c r="V30" s="621"/>
      <c r="W30" s="621"/>
      <c r="X30" s="621"/>
      <c r="Y30" s="622"/>
      <c r="Z30" s="673">
        <v>3.8</v>
      </c>
      <c r="AA30" s="673"/>
      <c r="AB30" s="673"/>
      <c r="AC30" s="673"/>
      <c r="AD30" s="674" t="s">
        <v>111</v>
      </c>
      <c r="AE30" s="674"/>
      <c r="AF30" s="674"/>
      <c r="AG30" s="674"/>
      <c r="AH30" s="674"/>
      <c r="AI30" s="674"/>
      <c r="AJ30" s="674"/>
      <c r="AK30" s="674"/>
      <c r="AL30" s="643" t="s">
        <v>111</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99.1</v>
      </c>
      <c r="BH30" s="687"/>
      <c r="BI30" s="687"/>
      <c r="BJ30" s="687"/>
      <c r="BK30" s="687"/>
      <c r="BL30" s="687"/>
      <c r="BM30" s="688">
        <v>95.1</v>
      </c>
      <c r="BN30" s="687"/>
      <c r="BO30" s="687"/>
      <c r="BP30" s="687"/>
      <c r="BQ30" s="689"/>
      <c r="BR30" s="686">
        <v>99</v>
      </c>
      <c r="BS30" s="687"/>
      <c r="BT30" s="687"/>
      <c r="BU30" s="687"/>
      <c r="BV30" s="687"/>
      <c r="BW30" s="687"/>
      <c r="BX30" s="688">
        <v>94.8</v>
      </c>
      <c r="BY30" s="687"/>
      <c r="BZ30" s="687"/>
      <c r="CA30" s="687"/>
      <c r="CB30" s="689"/>
      <c r="CD30" s="692"/>
      <c r="CE30" s="693"/>
      <c r="CF30" s="657" t="s">
        <v>292</v>
      </c>
      <c r="CG30" s="654"/>
      <c r="CH30" s="654"/>
      <c r="CI30" s="654"/>
      <c r="CJ30" s="654"/>
      <c r="CK30" s="654"/>
      <c r="CL30" s="654"/>
      <c r="CM30" s="654"/>
      <c r="CN30" s="654"/>
      <c r="CO30" s="654"/>
      <c r="CP30" s="654"/>
      <c r="CQ30" s="655"/>
      <c r="CR30" s="620">
        <v>2766665</v>
      </c>
      <c r="CS30" s="621"/>
      <c r="CT30" s="621"/>
      <c r="CU30" s="621"/>
      <c r="CV30" s="621"/>
      <c r="CW30" s="621"/>
      <c r="CX30" s="621"/>
      <c r="CY30" s="622"/>
      <c r="CZ30" s="623">
        <v>10.4</v>
      </c>
      <c r="DA30" s="641"/>
      <c r="DB30" s="641"/>
      <c r="DC30" s="642"/>
      <c r="DD30" s="626">
        <v>2545081</v>
      </c>
      <c r="DE30" s="621"/>
      <c r="DF30" s="621"/>
      <c r="DG30" s="621"/>
      <c r="DH30" s="621"/>
      <c r="DI30" s="621"/>
      <c r="DJ30" s="621"/>
      <c r="DK30" s="622"/>
      <c r="DL30" s="626">
        <v>2545081</v>
      </c>
      <c r="DM30" s="621"/>
      <c r="DN30" s="621"/>
      <c r="DO30" s="621"/>
      <c r="DP30" s="621"/>
      <c r="DQ30" s="621"/>
      <c r="DR30" s="621"/>
      <c r="DS30" s="621"/>
      <c r="DT30" s="621"/>
      <c r="DU30" s="621"/>
      <c r="DV30" s="622"/>
      <c r="DW30" s="643">
        <v>17.3</v>
      </c>
      <c r="DX30" s="644"/>
      <c r="DY30" s="644"/>
      <c r="DZ30" s="644"/>
      <c r="EA30" s="644"/>
      <c r="EB30" s="644"/>
      <c r="EC30" s="645"/>
    </row>
    <row r="31" spans="2:133" ht="11.25" customHeight="1">
      <c r="B31" s="617" t="s">
        <v>293</v>
      </c>
      <c r="C31" s="618"/>
      <c r="D31" s="618"/>
      <c r="E31" s="618"/>
      <c r="F31" s="618"/>
      <c r="G31" s="618"/>
      <c r="H31" s="618"/>
      <c r="I31" s="618"/>
      <c r="J31" s="618"/>
      <c r="K31" s="618"/>
      <c r="L31" s="618"/>
      <c r="M31" s="618"/>
      <c r="N31" s="618"/>
      <c r="O31" s="618"/>
      <c r="P31" s="618"/>
      <c r="Q31" s="619"/>
      <c r="R31" s="620">
        <v>694727</v>
      </c>
      <c r="S31" s="621"/>
      <c r="T31" s="621"/>
      <c r="U31" s="621"/>
      <c r="V31" s="621"/>
      <c r="W31" s="621"/>
      <c r="X31" s="621"/>
      <c r="Y31" s="622"/>
      <c r="Z31" s="673">
        <v>2.5</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99.3</v>
      </c>
      <c r="BH31" s="639"/>
      <c r="BI31" s="639"/>
      <c r="BJ31" s="639"/>
      <c r="BK31" s="639"/>
      <c r="BL31" s="639"/>
      <c r="BM31" s="675">
        <v>95.8</v>
      </c>
      <c r="BN31" s="685"/>
      <c r="BO31" s="685"/>
      <c r="BP31" s="685"/>
      <c r="BQ31" s="649"/>
      <c r="BR31" s="684">
        <v>99.2</v>
      </c>
      <c r="BS31" s="639"/>
      <c r="BT31" s="639"/>
      <c r="BU31" s="639"/>
      <c r="BV31" s="639"/>
      <c r="BW31" s="639"/>
      <c r="BX31" s="675">
        <v>95.6</v>
      </c>
      <c r="BY31" s="685"/>
      <c r="BZ31" s="685"/>
      <c r="CA31" s="685"/>
      <c r="CB31" s="649"/>
      <c r="CD31" s="692"/>
      <c r="CE31" s="693"/>
      <c r="CF31" s="657" t="s">
        <v>296</v>
      </c>
      <c r="CG31" s="654"/>
      <c r="CH31" s="654"/>
      <c r="CI31" s="654"/>
      <c r="CJ31" s="654"/>
      <c r="CK31" s="654"/>
      <c r="CL31" s="654"/>
      <c r="CM31" s="654"/>
      <c r="CN31" s="654"/>
      <c r="CO31" s="654"/>
      <c r="CP31" s="654"/>
      <c r="CQ31" s="655"/>
      <c r="CR31" s="620">
        <v>292061</v>
      </c>
      <c r="CS31" s="639"/>
      <c r="CT31" s="639"/>
      <c r="CU31" s="639"/>
      <c r="CV31" s="639"/>
      <c r="CW31" s="639"/>
      <c r="CX31" s="639"/>
      <c r="CY31" s="640"/>
      <c r="CZ31" s="623">
        <v>1.1000000000000001</v>
      </c>
      <c r="DA31" s="641"/>
      <c r="DB31" s="641"/>
      <c r="DC31" s="642"/>
      <c r="DD31" s="626">
        <v>292061</v>
      </c>
      <c r="DE31" s="639"/>
      <c r="DF31" s="639"/>
      <c r="DG31" s="639"/>
      <c r="DH31" s="639"/>
      <c r="DI31" s="639"/>
      <c r="DJ31" s="639"/>
      <c r="DK31" s="640"/>
      <c r="DL31" s="626">
        <v>292061</v>
      </c>
      <c r="DM31" s="639"/>
      <c r="DN31" s="639"/>
      <c r="DO31" s="639"/>
      <c r="DP31" s="639"/>
      <c r="DQ31" s="639"/>
      <c r="DR31" s="639"/>
      <c r="DS31" s="639"/>
      <c r="DT31" s="639"/>
      <c r="DU31" s="639"/>
      <c r="DV31" s="640"/>
      <c r="DW31" s="643">
        <v>2</v>
      </c>
      <c r="DX31" s="644"/>
      <c r="DY31" s="644"/>
      <c r="DZ31" s="644"/>
      <c r="EA31" s="644"/>
      <c r="EB31" s="644"/>
      <c r="EC31" s="645"/>
    </row>
    <row r="32" spans="2:133" ht="11.25" customHeight="1">
      <c r="B32" s="617" t="s">
        <v>297</v>
      </c>
      <c r="C32" s="618"/>
      <c r="D32" s="618"/>
      <c r="E32" s="618"/>
      <c r="F32" s="618"/>
      <c r="G32" s="618"/>
      <c r="H32" s="618"/>
      <c r="I32" s="618"/>
      <c r="J32" s="618"/>
      <c r="K32" s="618"/>
      <c r="L32" s="618"/>
      <c r="M32" s="618"/>
      <c r="N32" s="618"/>
      <c r="O32" s="618"/>
      <c r="P32" s="618"/>
      <c r="Q32" s="619"/>
      <c r="R32" s="620">
        <v>313294</v>
      </c>
      <c r="S32" s="621"/>
      <c r="T32" s="621"/>
      <c r="U32" s="621"/>
      <c r="V32" s="621"/>
      <c r="W32" s="621"/>
      <c r="X32" s="621"/>
      <c r="Y32" s="622"/>
      <c r="Z32" s="673">
        <v>1.1000000000000001</v>
      </c>
      <c r="AA32" s="673"/>
      <c r="AB32" s="673"/>
      <c r="AC32" s="673"/>
      <c r="AD32" s="674">
        <v>541</v>
      </c>
      <c r="AE32" s="674"/>
      <c r="AF32" s="674"/>
      <c r="AG32" s="674"/>
      <c r="AH32" s="674"/>
      <c r="AI32" s="674"/>
      <c r="AJ32" s="674"/>
      <c r="AK32" s="674"/>
      <c r="AL32" s="643">
        <v>0</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98.8</v>
      </c>
      <c r="BH32" s="605"/>
      <c r="BI32" s="605"/>
      <c r="BJ32" s="605"/>
      <c r="BK32" s="605"/>
      <c r="BL32" s="605"/>
      <c r="BM32" s="668">
        <v>94</v>
      </c>
      <c r="BN32" s="605"/>
      <c r="BO32" s="605"/>
      <c r="BP32" s="605"/>
      <c r="BQ32" s="662"/>
      <c r="BR32" s="683">
        <v>98.8</v>
      </c>
      <c r="BS32" s="605"/>
      <c r="BT32" s="605"/>
      <c r="BU32" s="605"/>
      <c r="BV32" s="605"/>
      <c r="BW32" s="605"/>
      <c r="BX32" s="668">
        <v>93.5</v>
      </c>
      <c r="BY32" s="605"/>
      <c r="BZ32" s="605"/>
      <c r="CA32" s="605"/>
      <c r="CB32" s="662"/>
      <c r="CD32" s="694"/>
      <c r="CE32" s="695"/>
      <c r="CF32" s="657" t="s">
        <v>299</v>
      </c>
      <c r="CG32" s="654"/>
      <c r="CH32" s="654"/>
      <c r="CI32" s="654"/>
      <c r="CJ32" s="654"/>
      <c r="CK32" s="654"/>
      <c r="CL32" s="654"/>
      <c r="CM32" s="654"/>
      <c r="CN32" s="654"/>
      <c r="CO32" s="654"/>
      <c r="CP32" s="654"/>
      <c r="CQ32" s="655"/>
      <c r="CR32" s="620">
        <v>4</v>
      </c>
      <c r="CS32" s="621"/>
      <c r="CT32" s="621"/>
      <c r="CU32" s="621"/>
      <c r="CV32" s="621"/>
      <c r="CW32" s="621"/>
      <c r="CX32" s="621"/>
      <c r="CY32" s="622"/>
      <c r="CZ32" s="623">
        <v>0</v>
      </c>
      <c r="DA32" s="641"/>
      <c r="DB32" s="641"/>
      <c r="DC32" s="642"/>
      <c r="DD32" s="626">
        <v>4</v>
      </c>
      <c r="DE32" s="621"/>
      <c r="DF32" s="621"/>
      <c r="DG32" s="621"/>
      <c r="DH32" s="621"/>
      <c r="DI32" s="621"/>
      <c r="DJ32" s="621"/>
      <c r="DK32" s="622"/>
      <c r="DL32" s="626">
        <v>4</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300</v>
      </c>
      <c r="C33" s="618"/>
      <c r="D33" s="618"/>
      <c r="E33" s="618"/>
      <c r="F33" s="618"/>
      <c r="G33" s="618"/>
      <c r="H33" s="618"/>
      <c r="I33" s="618"/>
      <c r="J33" s="618"/>
      <c r="K33" s="618"/>
      <c r="L33" s="618"/>
      <c r="M33" s="618"/>
      <c r="N33" s="618"/>
      <c r="O33" s="618"/>
      <c r="P33" s="618"/>
      <c r="Q33" s="619"/>
      <c r="R33" s="620">
        <v>3049600</v>
      </c>
      <c r="S33" s="621"/>
      <c r="T33" s="621"/>
      <c r="U33" s="621"/>
      <c r="V33" s="621"/>
      <c r="W33" s="621"/>
      <c r="X33" s="621"/>
      <c r="Y33" s="622"/>
      <c r="Z33" s="673">
        <v>11</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8305965</v>
      </c>
      <c r="CS33" s="639"/>
      <c r="CT33" s="639"/>
      <c r="CU33" s="639"/>
      <c r="CV33" s="639"/>
      <c r="CW33" s="639"/>
      <c r="CX33" s="639"/>
      <c r="CY33" s="640"/>
      <c r="CZ33" s="623">
        <v>31.3</v>
      </c>
      <c r="DA33" s="641"/>
      <c r="DB33" s="641"/>
      <c r="DC33" s="642"/>
      <c r="DD33" s="626">
        <v>6244479</v>
      </c>
      <c r="DE33" s="639"/>
      <c r="DF33" s="639"/>
      <c r="DG33" s="639"/>
      <c r="DH33" s="639"/>
      <c r="DI33" s="639"/>
      <c r="DJ33" s="639"/>
      <c r="DK33" s="640"/>
      <c r="DL33" s="626">
        <v>5141171</v>
      </c>
      <c r="DM33" s="639"/>
      <c r="DN33" s="639"/>
      <c r="DO33" s="639"/>
      <c r="DP33" s="639"/>
      <c r="DQ33" s="639"/>
      <c r="DR33" s="639"/>
      <c r="DS33" s="639"/>
      <c r="DT33" s="639"/>
      <c r="DU33" s="639"/>
      <c r="DV33" s="640"/>
      <c r="DW33" s="643">
        <v>35</v>
      </c>
      <c r="DX33" s="644"/>
      <c r="DY33" s="644"/>
      <c r="DZ33" s="644"/>
      <c r="EA33" s="644"/>
      <c r="EB33" s="644"/>
      <c r="EC33" s="645"/>
    </row>
    <row r="34" spans="2:133" ht="11.25" customHeight="1">
      <c r="B34" s="617" t="s">
        <v>302</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3012732</v>
      </c>
      <c r="CS34" s="621"/>
      <c r="CT34" s="621"/>
      <c r="CU34" s="621"/>
      <c r="CV34" s="621"/>
      <c r="CW34" s="621"/>
      <c r="CX34" s="621"/>
      <c r="CY34" s="622"/>
      <c r="CZ34" s="623">
        <v>11.4</v>
      </c>
      <c r="DA34" s="641"/>
      <c r="DB34" s="641"/>
      <c r="DC34" s="642"/>
      <c r="DD34" s="626">
        <v>2486784</v>
      </c>
      <c r="DE34" s="621"/>
      <c r="DF34" s="621"/>
      <c r="DG34" s="621"/>
      <c r="DH34" s="621"/>
      <c r="DI34" s="621"/>
      <c r="DJ34" s="621"/>
      <c r="DK34" s="622"/>
      <c r="DL34" s="626">
        <v>2268047</v>
      </c>
      <c r="DM34" s="621"/>
      <c r="DN34" s="621"/>
      <c r="DO34" s="621"/>
      <c r="DP34" s="621"/>
      <c r="DQ34" s="621"/>
      <c r="DR34" s="621"/>
      <c r="DS34" s="621"/>
      <c r="DT34" s="621"/>
      <c r="DU34" s="621"/>
      <c r="DV34" s="622"/>
      <c r="DW34" s="643">
        <v>15.4</v>
      </c>
      <c r="DX34" s="644"/>
      <c r="DY34" s="644"/>
      <c r="DZ34" s="644"/>
      <c r="EA34" s="644"/>
      <c r="EB34" s="644"/>
      <c r="EC34" s="645"/>
    </row>
    <row r="35" spans="2:133" ht="11.25" customHeight="1">
      <c r="B35" s="617" t="s">
        <v>306</v>
      </c>
      <c r="C35" s="618"/>
      <c r="D35" s="618"/>
      <c r="E35" s="618"/>
      <c r="F35" s="618"/>
      <c r="G35" s="618"/>
      <c r="H35" s="618"/>
      <c r="I35" s="618"/>
      <c r="J35" s="618"/>
      <c r="K35" s="618"/>
      <c r="L35" s="618"/>
      <c r="M35" s="618"/>
      <c r="N35" s="618"/>
      <c r="O35" s="618"/>
      <c r="P35" s="618"/>
      <c r="Q35" s="619"/>
      <c r="R35" s="620">
        <v>642800</v>
      </c>
      <c r="S35" s="621"/>
      <c r="T35" s="621"/>
      <c r="U35" s="621"/>
      <c r="V35" s="621"/>
      <c r="W35" s="621"/>
      <c r="X35" s="621"/>
      <c r="Y35" s="622"/>
      <c r="Z35" s="673">
        <v>2.2999999999999998</v>
      </c>
      <c r="AA35" s="673"/>
      <c r="AB35" s="673"/>
      <c r="AC35" s="673"/>
      <c r="AD35" s="674" t="s">
        <v>111</v>
      </c>
      <c r="AE35" s="674"/>
      <c r="AF35" s="674"/>
      <c r="AG35" s="674"/>
      <c r="AH35" s="674"/>
      <c r="AI35" s="674"/>
      <c r="AJ35" s="674"/>
      <c r="AK35" s="674"/>
      <c r="AL35" s="643" t="s">
        <v>111</v>
      </c>
      <c r="AM35" s="675"/>
      <c r="AN35" s="675"/>
      <c r="AO35" s="676"/>
      <c r="AP35" s="188"/>
      <c r="AQ35" s="677" t="s">
        <v>307</v>
      </c>
      <c r="AR35" s="678"/>
      <c r="AS35" s="678"/>
      <c r="AT35" s="678"/>
      <c r="AU35" s="678"/>
      <c r="AV35" s="678"/>
      <c r="AW35" s="678"/>
      <c r="AX35" s="678"/>
      <c r="AY35" s="679"/>
      <c r="AZ35" s="670">
        <v>2874161</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340305</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147742</v>
      </c>
      <c r="CS35" s="639"/>
      <c r="CT35" s="639"/>
      <c r="CU35" s="639"/>
      <c r="CV35" s="639"/>
      <c r="CW35" s="639"/>
      <c r="CX35" s="639"/>
      <c r="CY35" s="640"/>
      <c r="CZ35" s="623">
        <v>0.6</v>
      </c>
      <c r="DA35" s="641"/>
      <c r="DB35" s="641"/>
      <c r="DC35" s="642"/>
      <c r="DD35" s="626">
        <v>112995</v>
      </c>
      <c r="DE35" s="639"/>
      <c r="DF35" s="639"/>
      <c r="DG35" s="639"/>
      <c r="DH35" s="639"/>
      <c r="DI35" s="639"/>
      <c r="DJ35" s="639"/>
      <c r="DK35" s="640"/>
      <c r="DL35" s="626">
        <v>103970</v>
      </c>
      <c r="DM35" s="639"/>
      <c r="DN35" s="639"/>
      <c r="DO35" s="639"/>
      <c r="DP35" s="639"/>
      <c r="DQ35" s="639"/>
      <c r="DR35" s="639"/>
      <c r="DS35" s="639"/>
      <c r="DT35" s="639"/>
      <c r="DU35" s="639"/>
      <c r="DV35" s="640"/>
      <c r="DW35" s="643">
        <v>0.7</v>
      </c>
      <c r="DX35" s="644"/>
      <c r="DY35" s="644"/>
      <c r="DZ35" s="644"/>
      <c r="EA35" s="644"/>
      <c r="EB35" s="644"/>
      <c r="EC35" s="645"/>
    </row>
    <row r="36" spans="2:133" ht="11.25" customHeight="1">
      <c r="B36" s="601" t="s">
        <v>310</v>
      </c>
      <c r="C36" s="602"/>
      <c r="D36" s="602"/>
      <c r="E36" s="602"/>
      <c r="F36" s="602"/>
      <c r="G36" s="602"/>
      <c r="H36" s="602"/>
      <c r="I36" s="602"/>
      <c r="J36" s="602"/>
      <c r="K36" s="602"/>
      <c r="L36" s="602"/>
      <c r="M36" s="602"/>
      <c r="N36" s="602"/>
      <c r="O36" s="602"/>
      <c r="P36" s="602"/>
      <c r="Q36" s="603"/>
      <c r="R36" s="604">
        <v>27654447</v>
      </c>
      <c r="S36" s="661"/>
      <c r="T36" s="661"/>
      <c r="U36" s="661"/>
      <c r="V36" s="661"/>
      <c r="W36" s="661"/>
      <c r="X36" s="661"/>
      <c r="Y36" s="664"/>
      <c r="Z36" s="665">
        <v>100</v>
      </c>
      <c r="AA36" s="665"/>
      <c r="AB36" s="665"/>
      <c r="AC36" s="665"/>
      <c r="AD36" s="666">
        <v>14048141</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144513</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-117797</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1951432</v>
      </c>
      <c r="CS36" s="621"/>
      <c r="CT36" s="621"/>
      <c r="CU36" s="621"/>
      <c r="CV36" s="621"/>
      <c r="CW36" s="621"/>
      <c r="CX36" s="621"/>
      <c r="CY36" s="622"/>
      <c r="CZ36" s="623">
        <v>7.4</v>
      </c>
      <c r="DA36" s="641"/>
      <c r="DB36" s="641"/>
      <c r="DC36" s="642"/>
      <c r="DD36" s="626">
        <v>1319991</v>
      </c>
      <c r="DE36" s="621"/>
      <c r="DF36" s="621"/>
      <c r="DG36" s="621"/>
      <c r="DH36" s="621"/>
      <c r="DI36" s="621"/>
      <c r="DJ36" s="621"/>
      <c r="DK36" s="622"/>
      <c r="DL36" s="626">
        <v>690748</v>
      </c>
      <c r="DM36" s="621"/>
      <c r="DN36" s="621"/>
      <c r="DO36" s="621"/>
      <c r="DP36" s="621"/>
      <c r="DQ36" s="621"/>
      <c r="DR36" s="621"/>
      <c r="DS36" s="621"/>
      <c r="DT36" s="621"/>
      <c r="DU36" s="621"/>
      <c r="DV36" s="622"/>
      <c r="DW36" s="643">
        <v>4.7</v>
      </c>
      <c r="DX36" s="644"/>
      <c r="DY36" s="644"/>
      <c r="DZ36" s="644"/>
      <c r="EA36" s="644"/>
      <c r="EB36" s="644"/>
      <c r="EC36" s="645"/>
    </row>
    <row r="37" spans="2:133" ht="11.25" customHeight="1">
      <c r="AQ37" s="646" t="s">
        <v>314</v>
      </c>
      <c r="AR37" s="647"/>
      <c r="AS37" s="647"/>
      <c r="AT37" s="647"/>
      <c r="AU37" s="647"/>
      <c r="AV37" s="647"/>
      <c r="AW37" s="647"/>
      <c r="AX37" s="647"/>
      <c r="AY37" s="648"/>
      <c r="AZ37" s="620">
        <v>101804</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7194</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160383</v>
      </c>
      <c r="CS37" s="639"/>
      <c r="CT37" s="639"/>
      <c r="CU37" s="639"/>
      <c r="CV37" s="639"/>
      <c r="CW37" s="639"/>
      <c r="CX37" s="639"/>
      <c r="CY37" s="640"/>
      <c r="CZ37" s="623">
        <v>0.6</v>
      </c>
      <c r="DA37" s="641"/>
      <c r="DB37" s="641"/>
      <c r="DC37" s="642"/>
      <c r="DD37" s="626">
        <v>160383</v>
      </c>
      <c r="DE37" s="639"/>
      <c r="DF37" s="639"/>
      <c r="DG37" s="639"/>
      <c r="DH37" s="639"/>
      <c r="DI37" s="639"/>
      <c r="DJ37" s="639"/>
      <c r="DK37" s="640"/>
      <c r="DL37" s="626">
        <v>128401</v>
      </c>
      <c r="DM37" s="639"/>
      <c r="DN37" s="639"/>
      <c r="DO37" s="639"/>
      <c r="DP37" s="639"/>
      <c r="DQ37" s="639"/>
      <c r="DR37" s="639"/>
      <c r="DS37" s="639"/>
      <c r="DT37" s="639"/>
      <c r="DU37" s="639"/>
      <c r="DV37" s="640"/>
      <c r="DW37" s="643">
        <v>0.9</v>
      </c>
      <c r="DX37" s="644"/>
      <c r="DY37" s="644"/>
      <c r="DZ37" s="644"/>
      <c r="EA37" s="644"/>
      <c r="EB37" s="644"/>
      <c r="EC37" s="645"/>
    </row>
    <row r="38" spans="2:133" ht="11.25" customHeight="1">
      <c r="AQ38" s="646" t="s">
        <v>317</v>
      </c>
      <c r="AR38" s="647"/>
      <c r="AS38" s="647"/>
      <c r="AT38" s="647"/>
      <c r="AU38" s="647"/>
      <c r="AV38" s="647"/>
      <c r="AW38" s="647"/>
      <c r="AX38" s="647"/>
      <c r="AY38" s="648"/>
      <c r="AZ38" s="620">
        <v>83507</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11514</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2729648</v>
      </c>
      <c r="CS38" s="621"/>
      <c r="CT38" s="621"/>
      <c r="CU38" s="621"/>
      <c r="CV38" s="621"/>
      <c r="CW38" s="621"/>
      <c r="CX38" s="621"/>
      <c r="CY38" s="622"/>
      <c r="CZ38" s="623">
        <v>10.3</v>
      </c>
      <c r="DA38" s="641"/>
      <c r="DB38" s="641"/>
      <c r="DC38" s="642"/>
      <c r="DD38" s="626">
        <v>2310923</v>
      </c>
      <c r="DE38" s="621"/>
      <c r="DF38" s="621"/>
      <c r="DG38" s="621"/>
      <c r="DH38" s="621"/>
      <c r="DI38" s="621"/>
      <c r="DJ38" s="621"/>
      <c r="DK38" s="622"/>
      <c r="DL38" s="626">
        <v>2078406</v>
      </c>
      <c r="DM38" s="621"/>
      <c r="DN38" s="621"/>
      <c r="DO38" s="621"/>
      <c r="DP38" s="621"/>
      <c r="DQ38" s="621"/>
      <c r="DR38" s="621"/>
      <c r="DS38" s="621"/>
      <c r="DT38" s="621"/>
      <c r="DU38" s="621"/>
      <c r="DV38" s="622"/>
      <c r="DW38" s="643">
        <v>14.1</v>
      </c>
      <c r="DX38" s="644"/>
      <c r="DY38" s="644"/>
      <c r="DZ38" s="644"/>
      <c r="EA38" s="644"/>
      <c r="EB38" s="644"/>
      <c r="EC38" s="645"/>
    </row>
    <row r="39" spans="2:133" ht="11.25" customHeight="1">
      <c r="AQ39" s="646" t="s">
        <v>320</v>
      </c>
      <c r="AR39" s="647"/>
      <c r="AS39" s="647"/>
      <c r="AT39" s="647"/>
      <c r="AU39" s="647"/>
      <c r="AV39" s="647"/>
      <c r="AW39" s="647"/>
      <c r="AX39" s="647"/>
      <c r="AY39" s="648"/>
      <c r="AZ39" s="620" t="s">
        <v>321</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85</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463461</v>
      </c>
      <c r="CS39" s="639"/>
      <c r="CT39" s="639"/>
      <c r="CU39" s="639"/>
      <c r="CV39" s="639"/>
      <c r="CW39" s="639"/>
      <c r="CX39" s="639"/>
      <c r="CY39" s="640"/>
      <c r="CZ39" s="623">
        <v>1.7</v>
      </c>
      <c r="DA39" s="641"/>
      <c r="DB39" s="641"/>
      <c r="DC39" s="642"/>
      <c r="DD39" s="626">
        <v>12836</v>
      </c>
      <c r="DE39" s="639"/>
      <c r="DF39" s="639"/>
      <c r="DG39" s="639"/>
      <c r="DH39" s="639"/>
      <c r="DI39" s="639"/>
      <c r="DJ39" s="639"/>
      <c r="DK39" s="640"/>
      <c r="DL39" s="626" t="s">
        <v>321</v>
      </c>
      <c r="DM39" s="639"/>
      <c r="DN39" s="639"/>
      <c r="DO39" s="639"/>
      <c r="DP39" s="639"/>
      <c r="DQ39" s="639"/>
      <c r="DR39" s="639"/>
      <c r="DS39" s="639"/>
      <c r="DT39" s="639"/>
      <c r="DU39" s="639"/>
      <c r="DV39" s="640"/>
      <c r="DW39" s="643" t="s">
        <v>321</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622677</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162</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950</v>
      </c>
      <c r="CS40" s="621"/>
      <c r="CT40" s="621"/>
      <c r="CU40" s="621"/>
      <c r="CV40" s="621"/>
      <c r="CW40" s="621"/>
      <c r="CX40" s="621"/>
      <c r="CY40" s="622"/>
      <c r="CZ40" s="623">
        <v>0</v>
      </c>
      <c r="DA40" s="641"/>
      <c r="DB40" s="641"/>
      <c r="DC40" s="642"/>
      <c r="DD40" s="626">
        <v>950</v>
      </c>
      <c r="DE40" s="621"/>
      <c r="DF40" s="621"/>
      <c r="DG40" s="621"/>
      <c r="DH40" s="621"/>
      <c r="DI40" s="621"/>
      <c r="DJ40" s="621"/>
      <c r="DK40" s="622"/>
      <c r="DL40" s="626" t="s">
        <v>321</v>
      </c>
      <c r="DM40" s="621"/>
      <c r="DN40" s="621"/>
      <c r="DO40" s="621"/>
      <c r="DP40" s="621"/>
      <c r="DQ40" s="621"/>
      <c r="DR40" s="621"/>
      <c r="DS40" s="621"/>
      <c r="DT40" s="621"/>
      <c r="DU40" s="621"/>
      <c r="DV40" s="622"/>
      <c r="DW40" s="643" t="s">
        <v>321</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1921660</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405</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5571150</v>
      </c>
      <c r="CS42" s="621"/>
      <c r="CT42" s="621"/>
      <c r="CU42" s="621"/>
      <c r="CV42" s="621"/>
      <c r="CW42" s="621"/>
      <c r="CX42" s="621"/>
      <c r="CY42" s="622"/>
      <c r="CZ42" s="623">
        <v>21</v>
      </c>
      <c r="DA42" s="624"/>
      <c r="DB42" s="624"/>
      <c r="DC42" s="625"/>
      <c r="DD42" s="626">
        <v>1347671</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78514</v>
      </c>
      <c r="CS43" s="639"/>
      <c r="CT43" s="639"/>
      <c r="CU43" s="639"/>
      <c r="CV43" s="639"/>
      <c r="CW43" s="639"/>
      <c r="CX43" s="639"/>
      <c r="CY43" s="640"/>
      <c r="CZ43" s="623">
        <v>0.3</v>
      </c>
      <c r="DA43" s="641"/>
      <c r="DB43" s="641"/>
      <c r="DC43" s="642"/>
      <c r="DD43" s="626">
        <v>78514</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336</v>
      </c>
      <c r="CD44" s="633" t="s">
        <v>288</v>
      </c>
      <c r="CE44" s="634"/>
      <c r="CF44" s="617" t="s">
        <v>337</v>
      </c>
      <c r="CG44" s="618"/>
      <c r="CH44" s="618"/>
      <c r="CI44" s="618"/>
      <c r="CJ44" s="618"/>
      <c r="CK44" s="618"/>
      <c r="CL44" s="618"/>
      <c r="CM44" s="618"/>
      <c r="CN44" s="618"/>
      <c r="CO44" s="618"/>
      <c r="CP44" s="618"/>
      <c r="CQ44" s="619"/>
      <c r="CR44" s="620">
        <v>5331933</v>
      </c>
      <c r="CS44" s="621"/>
      <c r="CT44" s="621"/>
      <c r="CU44" s="621"/>
      <c r="CV44" s="621"/>
      <c r="CW44" s="621"/>
      <c r="CX44" s="621"/>
      <c r="CY44" s="622"/>
      <c r="CZ44" s="623">
        <v>20.100000000000001</v>
      </c>
      <c r="DA44" s="624"/>
      <c r="DB44" s="624"/>
      <c r="DC44" s="625"/>
      <c r="DD44" s="626">
        <v>1244881</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338</v>
      </c>
      <c r="CG45" s="618"/>
      <c r="CH45" s="618"/>
      <c r="CI45" s="618"/>
      <c r="CJ45" s="618"/>
      <c r="CK45" s="618"/>
      <c r="CL45" s="618"/>
      <c r="CM45" s="618"/>
      <c r="CN45" s="618"/>
      <c r="CO45" s="618"/>
      <c r="CP45" s="618"/>
      <c r="CQ45" s="619"/>
      <c r="CR45" s="620">
        <v>2883240</v>
      </c>
      <c r="CS45" s="639"/>
      <c r="CT45" s="639"/>
      <c r="CU45" s="639"/>
      <c r="CV45" s="639"/>
      <c r="CW45" s="639"/>
      <c r="CX45" s="639"/>
      <c r="CY45" s="640"/>
      <c r="CZ45" s="623">
        <v>10.9</v>
      </c>
      <c r="DA45" s="641"/>
      <c r="DB45" s="641"/>
      <c r="DC45" s="642"/>
      <c r="DD45" s="626">
        <v>347809</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339</v>
      </c>
      <c r="CG46" s="618"/>
      <c r="CH46" s="618"/>
      <c r="CI46" s="618"/>
      <c r="CJ46" s="618"/>
      <c r="CK46" s="618"/>
      <c r="CL46" s="618"/>
      <c r="CM46" s="618"/>
      <c r="CN46" s="618"/>
      <c r="CO46" s="618"/>
      <c r="CP46" s="618"/>
      <c r="CQ46" s="619"/>
      <c r="CR46" s="620">
        <v>2293841</v>
      </c>
      <c r="CS46" s="621"/>
      <c r="CT46" s="621"/>
      <c r="CU46" s="621"/>
      <c r="CV46" s="621"/>
      <c r="CW46" s="621"/>
      <c r="CX46" s="621"/>
      <c r="CY46" s="622"/>
      <c r="CZ46" s="623">
        <v>8.6</v>
      </c>
      <c r="DA46" s="624"/>
      <c r="DB46" s="624"/>
      <c r="DC46" s="625"/>
      <c r="DD46" s="626">
        <v>826886</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340</v>
      </c>
      <c r="CG47" s="618"/>
      <c r="CH47" s="618"/>
      <c r="CI47" s="618"/>
      <c r="CJ47" s="618"/>
      <c r="CK47" s="618"/>
      <c r="CL47" s="618"/>
      <c r="CM47" s="618"/>
      <c r="CN47" s="618"/>
      <c r="CO47" s="618"/>
      <c r="CP47" s="618"/>
      <c r="CQ47" s="619"/>
      <c r="CR47" s="620">
        <v>239217</v>
      </c>
      <c r="CS47" s="639"/>
      <c r="CT47" s="639"/>
      <c r="CU47" s="639"/>
      <c r="CV47" s="639"/>
      <c r="CW47" s="639"/>
      <c r="CX47" s="639"/>
      <c r="CY47" s="640"/>
      <c r="CZ47" s="623">
        <v>0.9</v>
      </c>
      <c r="DA47" s="641"/>
      <c r="DB47" s="641"/>
      <c r="DC47" s="642"/>
      <c r="DD47" s="626">
        <v>102790</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341</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342</v>
      </c>
      <c r="CE49" s="602"/>
      <c r="CF49" s="602"/>
      <c r="CG49" s="602"/>
      <c r="CH49" s="602"/>
      <c r="CI49" s="602"/>
      <c r="CJ49" s="602"/>
      <c r="CK49" s="602"/>
      <c r="CL49" s="602"/>
      <c r="CM49" s="602"/>
      <c r="CN49" s="602"/>
      <c r="CO49" s="602"/>
      <c r="CP49" s="602"/>
      <c r="CQ49" s="603"/>
      <c r="CR49" s="604">
        <v>26523505</v>
      </c>
      <c r="CS49" s="605"/>
      <c r="CT49" s="605"/>
      <c r="CU49" s="605"/>
      <c r="CV49" s="605"/>
      <c r="CW49" s="605"/>
      <c r="CX49" s="605"/>
      <c r="CY49" s="606"/>
      <c r="CZ49" s="607">
        <v>100</v>
      </c>
      <c r="DA49" s="608"/>
      <c r="DB49" s="608"/>
      <c r="DC49" s="609"/>
      <c r="DD49" s="610">
        <v>15719582</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365</v>
      </c>
      <c r="C7" s="1080"/>
      <c r="D7" s="1080"/>
      <c r="E7" s="1080"/>
      <c r="F7" s="1080"/>
      <c r="G7" s="1080"/>
      <c r="H7" s="1080"/>
      <c r="I7" s="1080"/>
      <c r="J7" s="1080"/>
      <c r="K7" s="1080"/>
      <c r="L7" s="1080"/>
      <c r="M7" s="1080"/>
      <c r="N7" s="1080"/>
      <c r="O7" s="1080"/>
      <c r="P7" s="1081"/>
      <c r="Q7" s="1133">
        <v>27692</v>
      </c>
      <c r="R7" s="1134"/>
      <c r="S7" s="1134"/>
      <c r="T7" s="1134"/>
      <c r="U7" s="1134"/>
      <c r="V7" s="1134">
        <v>26561</v>
      </c>
      <c r="W7" s="1134"/>
      <c r="X7" s="1134"/>
      <c r="Y7" s="1134"/>
      <c r="Z7" s="1134"/>
      <c r="AA7" s="1134">
        <v>1131</v>
      </c>
      <c r="AB7" s="1134"/>
      <c r="AC7" s="1134"/>
      <c r="AD7" s="1134"/>
      <c r="AE7" s="1135"/>
      <c r="AF7" s="1136">
        <v>655</v>
      </c>
      <c r="AG7" s="1137"/>
      <c r="AH7" s="1137"/>
      <c r="AI7" s="1137"/>
      <c r="AJ7" s="1138"/>
      <c r="AK7" s="1120">
        <v>1038</v>
      </c>
      <c r="AL7" s="1121"/>
      <c r="AM7" s="1121"/>
      <c r="AN7" s="1121"/>
      <c r="AO7" s="1121"/>
      <c r="AP7" s="1121">
        <v>30016</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546</v>
      </c>
      <c r="BT7" s="1125"/>
      <c r="BU7" s="1125"/>
      <c r="BV7" s="1125"/>
      <c r="BW7" s="1125"/>
      <c r="BX7" s="1125"/>
      <c r="BY7" s="1125"/>
      <c r="BZ7" s="1125"/>
      <c r="CA7" s="1125"/>
      <c r="CB7" s="1125"/>
      <c r="CC7" s="1125"/>
      <c r="CD7" s="1125"/>
      <c r="CE7" s="1125"/>
      <c r="CF7" s="1125"/>
      <c r="CG7" s="1126"/>
      <c r="CH7" s="1117">
        <v>-1</v>
      </c>
      <c r="CI7" s="1118"/>
      <c r="CJ7" s="1118"/>
      <c r="CK7" s="1118"/>
      <c r="CL7" s="1119"/>
      <c r="CM7" s="1117">
        <v>33</v>
      </c>
      <c r="CN7" s="1118"/>
      <c r="CO7" s="1118"/>
      <c r="CP7" s="1118"/>
      <c r="CQ7" s="1119"/>
      <c r="CR7" s="1117">
        <v>4</v>
      </c>
      <c r="CS7" s="1118"/>
      <c r="CT7" s="1118"/>
      <c r="CU7" s="1118"/>
      <c r="CV7" s="1119"/>
      <c r="CW7" s="1117">
        <v>3</v>
      </c>
      <c r="CX7" s="1118"/>
      <c r="CY7" s="1118"/>
      <c r="CZ7" s="1118"/>
      <c r="DA7" s="1119"/>
      <c r="DB7" s="1117" t="s">
        <v>551</v>
      </c>
      <c r="DC7" s="1118"/>
      <c r="DD7" s="1118"/>
      <c r="DE7" s="1118"/>
      <c r="DF7" s="1119"/>
      <c r="DG7" s="1117" t="s">
        <v>551</v>
      </c>
      <c r="DH7" s="1118"/>
      <c r="DI7" s="1118"/>
      <c r="DJ7" s="1118"/>
      <c r="DK7" s="1119"/>
      <c r="DL7" s="1117" t="s">
        <v>551</v>
      </c>
      <c r="DM7" s="1118"/>
      <c r="DN7" s="1118"/>
      <c r="DO7" s="1118"/>
      <c r="DP7" s="1119"/>
      <c r="DQ7" s="1117" t="s">
        <v>550</v>
      </c>
      <c r="DR7" s="1118"/>
      <c r="DS7" s="1118"/>
      <c r="DT7" s="1118"/>
      <c r="DU7" s="1119"/>
      <c r="DV7" s="1144"/>
      <c r="DW7" s="1145"/>
      <c r="DX7" s="1145"/>
      <c r="DY7" s="1145"/>
      <c r="DZ7" s="1146"/>
      <c r="EA7" s="207"/>
    </row>
    <row r="8" spans="1:131" s="208" customFormat="1" ht="26.25" customHeight="1">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t="s">
        <v>548</v>
      </c>
      <c r="BS8" s="1043" t="s">
        <v>547</v>
      </c>
      <c r="BT8" s="1044"/>
      <c r="BU8" s="1044"/>
      <c r="BV8" s="1044"/>
      <c r="BW8" s="1044"/>
      <c r="BX8" s="1044"/>
      <c r="BY8" s="1044"/>
      <c r="BZ8" s="1044"/>
      <c r="CA8" s="1044"/>
      <c r="CB8" s="1044"/>
      <c r="CC8" s="1044"/>
      <c r="CD8" s="1044"/>
      <c r="CE8" s="1044"/>
      <c r="CF8" s="1044"/>
      <c r="CG8" s="1045"/>
      <c r="CH8" s="1018">
        <v>31</v>
      </c>
      <c r="CI8" s="1019"/>
      <c r="CJ8" s="1019"/>
      <c r="CK8" s="1019"/>
      <c r="CL8" s="1020"/>
      <c r="CM8" s="1018">
        <v>402</v>
      </c>
      <c r="CN8" s="1019"/>
      <c r="CO8" s="1019"/>
      <c r="CP8" s="1019"/>
      <c r="CQ8" s="1020"/>
      <c r="CR8" s="1018">
        <v>5</v>
      </c>
      <c r="CS8" s="1019"/>
      <c r="CT8" s="1019"/>
      <c r="CU8" s="1019"/>
      <c r="CV8" s="1020"/>
      <c r="CW8" s="1018" t="s">
        <v>550</v>
      </c>
      <c r="CX8" s="1019"/>
      <c r="CY8" s="1019"/>
      <c r="CZ8" s="1019"/>
      <c r="DA8" s="1020"/>
      <c r="DB8" s="1018" t="s">
        <v>550</v>
      </c>
      <c r="DC8" s="1019"/>
      <c r="DD8" s="1019"/>
      <c r="DE8" s="1019"/>
      <c r="DF8" s="1020"/>
      <c r="DG8" s="1018">
        <v>210</v>
      </c>
      <c r="DH8" s="1019"/>
      <c r="DI8" s="1019"/>
      <c r="DJ8" s="1019"/>
      <c r="DK8" s="1020"/>
      <c r="DL8" s="1018" t="s">
        <v>552</v>
      </c>
      <c r="DM8" s="1019"/>
      <c r="DN8" s="1019"/>
      <c r="DO8" s="1019"/>
      <c r="DP8" s="1020"/>
      <c r="DQ8" s="1018">
        <v>0</v>
      </c>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549</v>
      </c>
      <c r="BT9" s="1044"/>
      <c r="BU9" s="1044"/>
      <c r="BV9" s="1044"/>
      <c r="BW9" s="1044"/>
      <c r="BX9" s="1044"/>
      <c r="BY9" s="1044"/>
      <c r="BZ9" s="1044"/>
      <c r="CA9" s="1044"/>
      <c r="CB9" s="1044"/>
      <c r="CC9" s="1044"/>
      <c r="CD9" s="1044"/>
      <c r="CE9" s="1044"/>
      <c r="CF9" s="1044"/>
      <c r="CG9" s="1045"/>
      <c r="CH9" s="1018">
        <v>4</v>
      </c>
      <c r="CI9" s="1019"/>
      <c r="CJ9" s="1019"/>
      <c r="CK9" s="1019"/>
      <c r="CL9" s="1020"/>
      <c r="CM9" s="1018">
        <v>8</v>
      </c>
      <c r="CN9" s="1019"/>
      <c r="CO9" s="1019"/>
      <c r="CP9" s="1019"/>
      <c r="CQ9" s="1020"/>
      <c r="CR9" s="1018">
        <v>1</v>
      </c>
      <c r="CS9" s="1019"/>
      <c r="CT9" s="1019"/>
      <c r="CU9" s="1019"/>
      <c r="CV9" s="1020"/>
      <c r="CW9" s="1018">
        <v>1</v>
      </c>
      <c r="CX9" s="1019"/>
      <c r="CY9" s="1019"/>
      <c r="CZ9" s="1019"/>
      <c r="DA9" s="1020"/>
      <c r="DB9" s="1018" t="s">
        <v>550</v>
      </c>
      <c r="DC9" s="1019"/>
      <c r="DD9" s="1019"/>
      <c r="DE9" s="1019"/>
      <c r="DF9" s="1020"/>
      <c r="DG9" s="1018" t="s">
        <v>550</v>
      </c>
      <c r="DH9" s="1019"/>
      <c r="DI9" s="1019"/>
      <c r="DJ9" s="1019"/>
      <c r="DK9" s="1020"/>
      <c r="DL9" s="1018" t="s">
        <v>550</v>
      </c>
      <c r="DM9" s="1019"/>
      <c r="DN9" s="1019"/>
      <c r="DO9" s="1019"/>
      <c r="DP9" s="1020"/>
      <c r="DQ9" s="1018" t="s">
        <v>550</v>
      </c>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366</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367</v>
      </c>
      <c r="B23" s="973" t="s">
        <v>368</v>
      </c>
      <c r="C23" s="974"/>
      <c r="D23" s="974"/>
      <c r="E23" s="974"/>
      <c r="F23" s="974"/>
      <c r="G23" s="974"/>
      <c r="H23" s="974"/>
      <c r="I23" s="974"/>
      <c r="J23" s="974"/>
      <c r="K23" s="974"/>
      <c r="L23" s="974"/>
      <c r="M23" s="974"/>
      <c r="N23" s="974"/>
      <c r="O23" s="974"/>
      <c r="P23" s="975"/>
      <c r="Q23" s="1097">
        <v>27654</v>
      </c>
      <c r="R23" s="1098"/>
      <c r="S23" s="1098"/>
      <c r="T23" s="1098"/>
      <c r="U23" s="1098"/>
      <c r="V23" s="1098">
        <v>26523</v>
      </c>
      <c r="W23" s="1098"/>
      <c r="X23" s="1098"/>
      <c r="Y23" s="1098"/>
      <c r="Z23" s="1098"/>
      <c r="AA23" s="1098">
        <v>1131</v>
      </c>
      <c r="AB23" s="1098"/>
      <c r="AC23" s="1098"/>
      <c r="AD23" s="1098"/>
      <c r="AE23" s="1099"/>
      <c r="AF23" s="1100">
        <v>655</v>
      </c>
      <c r="AG23" s="1098"/>
      <c r="AH23" s="1098"/>
      <c r="AI23" s="1098"/>
      <c r="AJ23" s="1101"/>
      <c r="AK23" s="1102"/>
      <c r="AL23" s="1103"/>
      <c r="AM23" s="1103"/>
      <c r="AN23" s="1103"/>
      <c r="AO23" s="1103"/>
      <c r="AP23" s="1098">
        <v>30016</v>
      </c>
      <c r="AQ23" s="1098"/>
      <c r="AR23" s="1098"/>
      <c r="AS23" s="1098"/>
      <c r="AT23" s="1098"/>
      <c r="AU23" s="1104"/>
      <c r="AV23" s="1104"/>
      <c r="AW23" s="1104"/>
      <c r="AX23" s="1104"/>
      <c r="AY23" s="1105"/>
      <c r="AZ23" s="1094" t="s">
        <v>111</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369</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370</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348</v>
      </c>
      <c r="B26" s="1025"/>
      <c r="C26" s="1025"/>
      <c r="D26" s="1025"/>
      <c r="E26" s="1025"/>
      <c r="F26" s="1025"/>
      <c r="G26" s="1025"/>
      <c r="H26" s="1025"/>
      <c r="I26" s="1025"/>
      <c r="J26" s="1025"/>
      <c r="K26" s="1025"/>
      <c r="L26" s="1025"/>
      <c r="M26" s="1025"/>
      <c r="N26" s="1025"/>
      <c r="O26" s="1025"/>
      <c r="P26" s="1026"/>
      <c r="Q26" s="1030" t="s">
        <v>371</v>
      </c>
      <c r="R26" s="1031"/>
      <c r="S26" s="1031"/>
      <c r="T26" s="1031"/>
      <c r="U26" s="1032"/>
      <c r="V26" s="1030" t="s">
        <v>372</v>
      </c>
      <c r="W26" s="1031"/>
      <c r="X26" s="1031"/>
      <c r="Y26" s="1031"/>
      <c r="Z26" s="1032"/>
      <c r="AA26" s="1030" t="s">
        <v>373</v>
      </c>
      <c r="AB26" s="1031"/>
      <c r="AC26" s="1031"/>
      <c r="AD26" s="1031"/>
      <c r="AE26" s="1031"/>
      <c r="AF26" s="1088" t="s">
        <v>374</v>
      </c>
      <c r="AG26" s="1037"/>
      <c r="AH26" s="1037"/>
      <c r="AI26" s="1037"/>
      <c r="AJ26" s="1089"/>
      <c r="AK26" s="1031" t="s">
        <v>375</v>
      </c>
      <c r="AL26" s="1031"/>
      <c r="AM26" s="1031"/>
      <c r="AN26" s="1031"/>
      <c r="AO26" s="1032"/>
      <c r="AP26" s="1030" t="s">
        <v>376</v>
      </c>
      <c r="AQ26" s="1031"/>
      <c r="AR26" s="1031"/>
      <c r="AS26" s="1031"/>
      <c r="AT26" s="1032"/>
      <c r="AU26" s="1030" t="s">
        <v>377</v>
      </c>
      <c r="AV26" s="1031"/>
      <c r="AW26" s="1031"/>
      <c r="AX26" s="1031"/>
      <c r="AY26" s="1032"/>
      <c r="AZ26" s="1030" t="s">
        <v>378</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379</v>
      </c>
      <c r="C28" s="1080"/>
      <c r="D28" s="1080"/>
      <c r="E28" s="1080"/>
      <c r="F28" s="1080"/>
      <c r="G28" s="1080"/>
      <c r="H28" s="1080"/>
      <c r="I28" s="1080"/>
      <c r="J28" s="1080"/>
      <c r="K28" s="1080"/>
      <c r="L28" s="1080"/>
      <c r="M28" s="1080"/>
      <c r="N28" s="1080"/>
      <c r="O28" s="1080"/>
      <c r="P28" s="1081"/>
      <c r="Q28" s="1082">
        <v>7828</v>
      </c>
      <c r="R28" s="1083"/>
      <c r="S28" s="1083"/>
      <c r="T28" s="1083"/>
      <c r="U28" s="1083"/>
      <c r="V28" s="1083">
        <v>7488</v>
      </c>
      <c r="W28" s="1083"/>
      <c r="X28" s="1083"/>
      <c r="Y28" s="1083"/>
      <c r="Z28" s="1083"/>
      <c r="AA28" s="1083">
        <v>340</v>
      </c>
      <c r="AB28" s="1083"/>
      <c r="AC28" s="1083"/>
      <c r="AD28" s="1083"/>
      <c r="AE28" s="1084"/>
      <c r="AF28" s="1085">
        <v>340</v>
      </c>
      <c r="AG28" s="1083"/>
      <c r="AH28" s="1083"/>
      <c r="AI28" s="1083"/>
      <c r="AJ28" s="1086"/>
      <c r="AK28" s="1087">
        <v>631</v>
      </c>
      <c r="AL28" s="1075"/>
      <c r="AM28" s="1075"/>
      <c r="AN28" s="1075"/>
      <c r="AO28" s="1075"/>
      <c r="AP28" s="1075" t="s">
        <v>539</v>
      </c>
      <c r="AQ28" s="1075"/>
      <c r="AR28" s="1075"/>
      <c r="AS28" s="1075"/>
      <c r="AT28" s="1075"/>
      <c r="AU28" s="1075" t="s">
        <v>539</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380</v>
      </c>
      <c r="C29" s="1067"/>
      <c r="D29" s="1067"/>
      <c r="E29" s="1067"/>
      <c r="F29" s="1067"/>
      <c r="G29" s="1067"/>
      <c r="H29" s="1067"/>
      <c r="I29" s="1067"/>
      <c r="J29" s="1067"/>
      <c r="K29" s="1067"/>
      <c r="L29" s="1067"/>
      <c r="M29" s="1067"/>
      <c r="N29" s="1067"/>
      <c r="O29" s="1067"/>
      <c r="P29" s="1068"/>
      <c r="Q29" s="1072">
        <v>5665</v>
      </c>
      <c r="R29" s="1073"/>
      <c r="S29" s="1073"/>
      <c r="T29" s="1073"/>
      <c r="U29" s="1073"/>
      <c r="V29" s="1073">
        <v>5490</v>
      </c>
      <c r="W29" s="1073"/>
      <c r="X29" s="1073"/>
      <c r="Y29" s="1073"/>
      <c r="Z29" s="1073"/>
      <c r="AA29" s="1073">
        <v>175</v>
      </c>
      <c r="AB29" s="1073"/>
      <c r="AC29" s="1073"/>
      <c r="AD29" s="1073"/>
      <c r="AE29" s="1074"/>
      <c r="AF29" s="1048">
        <v>175</v>
      </c>
      <c r="AG29" s="1049"/>
      <c r="AH29" s="1049"/>
      <c r="AI29" s="1049"/>
      <c r="AJ29" s="1050"/>
      <c r="AK29" s="1009">
        <v>736</v>
      </c>
      <c r="AL29" s="1000"/>
      <c r="AM29" s="1000"/>
      <c r="AN29" s="1000"/>
      <c r="AO29" s="1000"/>
      <c r="AP29" s="1000" t="s">
        <v>539</v>
      </c>
      <c r="AQ29" s="1000"/>
      <c r="AR29" s="1000"/>
      <c r="AS29" s="1000"/>
      <c r="AT29" s="1000"/>
      <c r="AU29" s="1000" t="s">
        <v>539</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381</v>
      </c>
      <c r="C30" s="1067"/>
      <c r="D30" s="1067"/>
      <c r="E30" s="1067"/>
      <c r="F30" s="1067"/>
      <c r="G30" s="1067"/>
      <c r="H30" s="1067"/>
      <c r="I30" s="1067"/>
      <c r="J30" s="1067"/>
      <c r="K30" s="1067"/>
      <c r="L30" s="1067"/>
      <c r="M30" s="1067"/>
      <c r="N30" s="1067"/>
      <c r="O30" s="1067"/>
      <c r="P30" s="1068"/>
      <c r="Q30" s="1072">
        <v>658</v>
      </c>
      <c r="R30" s="1073"/>
      <c r="S30" s="1073"/>
      <c r="T30" s="1073"/>
      <c r="U30" s="1073"/>
      <c r="V30" s="1073">
        <v>657</v>
      </c>
      <c r="W30" s="1073"/>
      <c r="X30" s="1073"/>
      <c r="Y30" s="1073"/>
      <c r="Z30" s="1073"/>
      <c r="AA30" s="1073">
        <v>1</v>
      </c>
      <c r="AB30" s="1073"/>
      <c r="AC30" s="1073"/>
      <c r="AD30" s="1073"/>
      <c r="AE30" s="1074"/>
      <c r="AF30" s="1048">
        <v>1</v>
      </c>
      <c r="AG30" s="1049"/>
      <c r="AH30" s="1049"/>
      <c r="AI30" s="1049"/>
      <c r="AJ30" s="1050"/>
      <c r="AK30" s="1009">
        <v>230</v>
      </c>
      <c r="AL30" s="1000"/>
      <c r="AM30" s="1000"/>
      <c r="AN30" s="1000"/>
      <c r="AO30" s="1000"/>
      <c r="AP30" s="1000" t="s">
        <v>539</v>
      </c>
      <c r="AQ30" s="1000"/>
      <c r="AR30" s="1000"/>
      <c r="AS30" s="1000"/>
      <c r="AT30" s="1000"/>
      <c r="AU30" s="1000" t="s">
        <v>539</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382</v>
      </c>
      <c r="C31" s="1067"/>
      <c r="D31" s="1067"/>
      <c r="E31" s="1067"/>
      <c r="F31" s="1067"/>
      <c r="G31" s="1067"/>
      <c r="H31" s="1067"/>
      <c r="I31" s="1067"/>
      <c r="J31" s="1067"/>
      <c r="K31" s="1067"/>
      <c r="L31" s="1067"/>
      <c r="M31" s="1067"/>
      <c r="N31" s="1067"/>
      <c r="O31" s="1067"/>
      <c r="P31" s="1068"/>
      <c r="Q31" s="1072">
        <v>814</v>
      </c>
      <c r="R31" s="1073"/>
      <c r="S31" s="1073"/>
      <c r="T31" s="1073"/>
      <c r="U31" s="1073"/>
      <c r="V31" s="1073">
        <v>727</v>
      </c>
      <c r="W31" s="1073"/>
      <c r="X31" s="1073"/>
      <c r="Y31" s="1073"/>
      <c r="Z31" s="1073"/>
      <c r="AA31" s="1073">
        <v>87</v>
      </c>
      <c r="AB31" s="1073"/>
      <c r="AC31" s="1073"/>
      <c r="AD31" s="1073"/>
      <c r="AE31" s="1074"/>
      <c r="AF31" s="1048">
        <v>1689</v>
      </c>
      <c r="AG31" s="1049"/>
      <c r="AH31" s="1049"/>
      <c r="AI31" s="1049"/>
      <c r="AJ31" s="1050"/>
      <c r="AK31" s="1009">
        <v>139</v>
      </c>
      <c r="AL31" s="1000"/>
      <c r="AM31" s="1000"/>
      <c r="AN31" s="1000"/>
      <c r="AO31" s="1000"/>
      <c r="AP31" s="1000">
        <v>1432</v>
      </c>
      <c r="AQ31" s="1000"/>
      <c r="AR31" s="1000"/>
      <c r="AS31" s="1000"/>
      <c r="AT31" s="1000"/>
      <c r="AU31" s="1000">
        <v>649</v>
      </c>
      <c r="AV31" s="1000"/>
      <c r="AW31" s="1000"/>
      <c r="AX31" s="1000"/>
      <c r="AY31" s="1000"/>
      <c r="AZ31" s="1071" t="s">
        <v>539</v>
      </c>
      <c r="BA31" s="1071"/>
      <c r="BB31" s="1071"/>
      <c r="BC31" s="1071"/>
      <c r="BD31" s="1071"/>
      <c r="BE31" s="1061" t="s">
        <v>383</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384</v>
      </c>
      <c r="C32" s="1067"/>
      <c r="D32" s="1067"/>
      <c r="E32" s="1067"/>
      <c r="F32" s="1067"/>
      <c r="G32" s="1067"/>
      <c r="H32" s="1067"/>
      <c r="I32" s="1067"/>
      <c r="J32" s="1067"/>
      <c r="K32" s="1067"/>
      <c r="L32" s="1067"/>
      <c r="M32" s="1067"/>
      <c r="N32" s="1067"/>
      <c r="O32" s="1067"/>
      <c r="P32" s="1068"/>
      <c r="Q32" s="1072">
        <v>540</v>
      </c>
      <c r="R32" s="1073"/>
      <c r="S32" s="1073"/>
      <c r="T32" s="1073"/>
      <c r="U32" s="1073"/>
      <c r="V32" s="1073">
        <v>523</v>
      </c>
      <c r="W32" s="1073"/>
      <c r="X32" s="1073"/>
      <c r="Y32" s="1073"/>
      <c r="Z32" s="1073"/>
      <c r="AA32" s="1073">
        <v>17</v>
      </c>
      <c r="AB32" s="1073"/>
      <c r="AC32" s="1073"/>
      <c r="AD32" s="1073"/>
      <c r="AE32" s="1074"/>
      <c r="AF32" s="1048">
        <v>17</v>
      </c>
      <c r="AG32" s="1049"/>
      <c r="AH32" s="1049"/>
      <c r="AI32" s="1049"/>
      <c r="AJ32" s="1050"/>
      <c r="AK32" s="1009">
        <v>81</v>
      </c>
      <c r="AL32" s="1000"/>
      <c r="AM32" s="1000"/>
      <c r="AN32" s="1000"/>
      <c r="AO32" s="1000"/>
      <c r="AP32" s="1000">
        <v>2453</v>
      </c>
      <c r="AQ32" s="1000"/>
      <c r="AR32" s="1000"/>
      <c r="AS32" s="1000"/>
      <c r="AT32" s="1000"/>
      <c r="AU32" s="1000">
        <v>908</v>
      </c>
      <c r="AV32" s="1000"/>
      <c r="AW32" s="1000"/>
      <c r="AX32" s="1000"/>
      <c r="AY32" s="1000"/>
      <c r="AZ32" s="1071" t="s">
        <v>539</v>
      </c>
      <c r="BA32" s="1071"/>
      <c r="BB32" s="1071"/>
      <c r="BC32" s="1071"/>
      <c r="BD32" s="1071"/>
      <c r="BE32" s="1061" t="s">
        <v>385</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386</v>
      </c>
      <c r="C33" s="1067"/>
      <c r="D33" s="1067"/>
      <c r="E33" s="1067"/>
      <c r="F33" s="1067"/>
      <c r="G33" s="1067"/>
      <c r="H33" s="1067"/>
      <c r="I33" s="1067"/>
      <c r="J33" s="1067"/>
      <c r="K33" s="1067"/>
      <c r="L33" s="1067"/>
      <c r="M33" s="1067"/>
      <c r="N33" s="1067"/>
      <c r="O33" s="1067"/>
      <c r="P33" s="1068"/>
      <c r="Q33" s="1072">
        <v>39</v>
      </c>
      <c r="R33" s="1073"/>
      <c r="S33" s="1073"/>
      <c r="T33" s="1073"/>
      <c r="U33" s="1073"/>
      <c r="V33" s="1073">
        <v>36</v>
      </c>
      <c r="W33" s="1073"/>
      <c r="X33" s="1073"/>
      <c r="Y33" s="1073"/>
      <c r="Z33" s="1073"/>
      <c r="AA33" s="1073">
        <v>3</v>
      </c>
      <c r="AB33" s="1073"/>
      <c r="AC33" s="1073"/>
      <c r="AD33" s="1073"/>
      <c r="AE33" s="1074"/>
      <c r="AF33" s="1048">
        <v>3</v>
      </c>
      <c r="AG33" s="1049"/>
      <c r="AH33" s="1049"/>
      <c r="AI33" s="1049"/>
      <c r="AJ33" s="1050"/>
      <c r="AK33" s="1009">
        <v>20</v>
      </c>
      <c r="AL33" s="1000"/>
      <c r="AM33" s="1000"/>
      <c r="AN33" s="1000"/>
      <c r="AO33" s="1000"/>
      <c r="AP33" s="1000">
        <v>275</v>
      </c>
      <c r="AQ33" s="1000"/>
      <c r="AR33" s="1000"/>
      <c r="AS33" s="1000"/>
      <c r="AT33" s="1000"/>
      <c r="AU33" s="1000">
        <v>222</v>
      </c>
      <c r="AV33" s="1000"/>
      <c r="AW33" s="1000"/>
      <c r="AX33" s="1000"/>
      <c r="AY33" s="1000"/>
      <c r="AZ33" s="1071" t="s">
        <v>540</v>
      </c>
      <c r="BA33" s="1071"/>
      <c r="BB33" s="1071"/>
      <c r="BC33" s="1071"/>
      <c r="BD33" s="1071"/>
      <c r="BE33" s="1061" t="s">
        <v>385</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387</v>
      </c>
      <c r="C34" s="1067"/>
      <c r="D34" s="1067"/>
      <c r="E34" s="1067"/>
      <c r="F34" s="1067"/>
      <c r="G34" s="1067"/>
      <c r="H34" s="1067"/>
      <c r="I34" s="1067"/>
      <c r="J34" s="1067"/>
      <c r="K34" s="1067"/>
      <c r="L34" s="1067"/>
      <c r="M34" s="1067"/>
      <c r="N34" s="1067"/>
      <c r="O34" s="1067"/>
      <c r="P34" s="1068"/>
      <c r="Q34" s="1072">
        <v>207</v>
      </c>
      <c r="R34" s="1073"/>
      <c r="S34" s="1073"/>
      <c r="T34" s="1073"/>
      <c r="U34" s="1073"/>
      <c r="V34" s="1073">
        <v>207</v>
      </c>
      <c r="W34" s="1073"/>
      <c r="X34" s="1073"/>
      <c r="Y34" s="1073"/>
      <c r="Z34" s="1073"/>
      <c r="AA34" s="1073">
        <v>0</v>
      </c>
      <c r="AB34" s="1073"/>
      <c r="AC34" s="1073"/>
      <c r="AD34" s="1073"/>
      <c r="AE34" s="1074"/>
      <c r="AF34" s="1048">
        <v>0</v>
      </c>
      <c r="AG34" s="1049"/>
      <c r="AH34" s="1049"/>
      <c r="AI34" s="1049"/>
      <c r="AJ34" s="1050"/>
      <c r="AK34" s="1009">
        <v>18</v>
      </c>
      <c r="AL34" s="1000"/>
      <c r="AM34" s="1000"/>
      <c r="AN34" s="1000"/>
      <c r="AO34" s="1000"/>
      <c r="AP34" s="1000" t="s">
        <v>539</v>
      </c>
      <c r="AQ34" s="1000"/>
      <c r="AR34" s="1000"/>
      <c r="AS34" s="1000"/>
      <c r="AT34" s="1000"/>
      <c r="AU34" s="1000" t="s">
        <v>539</v>
      </c>
      <c r="AV34" s="1000"/>
      <c r="AW34" s="1000"/>
      <c r="AX34" s="1000"/>
      <c r="AY34" s="1000"/>
      <c r="AZ34" s="1071" t="s">
        <v>539</v>
      </c>
      <c r="BA34" s="1071"/>
      <c r="BB34" s="1071"/>
      <c r="BC34" s="1071"/>
      <c r="BD34" s="1071"/>
      <c r="BE34" s="1061" t="s">
        <v>385</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t="s">
        <v>388</v>
      </c>
      <c r="C35" s="1067"/>
      <c r="D35" s="1067"/>
      <c r="E35" s="1067"/>
      <c r="F35" s="1067"/>
      <c r="G35" s="1067"/>
      <c r="H35" s="1067"/>
      <c r="I35" s="1067"/>
      <c r="J35" s="1067"/>
      <c r="K35" s="1067"/>
      <c r="L35" s="1067"/>
      <c r="M35" s="1067"/>
      <c r="N35" s="1067"/>
      <c r="O35" s="1067"/>
      <c r="P35" s="1068"/>
      <c r="Q35" s="1072">
        <v>42</v>
      </c>
      <c r="R35" s="1073"/>
      <c r="S35" s="1073"/>
      <c r="T35" s="1073"/>
      <c r="U35" s="1073"/>
      <c r="V35" s="1073">
        <v>41</v>
      </c>
      <c r="W35" s="1073"/>
      <c r="X35" s="1073"/>
      <c r="Y35" s="1073"/>
      <c r="Z35" s="1073"/>
      <c r="AA35" s="1073">
        <v>1</v>
      </c>
      <c r="AB35" s="1073"/>
      <c r="AC35" s="1073"/>
      <c r="AD35" s="1073"/>
      <c r="AE35" s="1074"/>
      <c r="AF35" s="1048">
        <v>1</v>
      </c>
      <c r="AG35" s="1049"/>
      <c r="AH35" s="1049"/>
      <c r="AI35" s="1049"/>
      <c r="AJ35" s="1050"/>
      <c r="AK35" s="1009">
        <v>37</v>
      </c>
      <c r="AL35" s="1000"/>
      <c r="AM35" s="1000"/>
      <c r="AN35" s="1000"/>
      <c r="AO35" s="1000"/>
      <c r="AP35" s="1000" t="s">
        <v>539</v>
      </c>
      <c r="AQ35" s="1000"/>
      <c r="AR35" s="1000"/>
      <c r="AS35" s="1000"/>
      <c r="AT35" s="1000"/>
      <c r="AU35" s="1000" t="s">
        <v>539</v>
      </c>
      <c r="AV35" s="1000"/>
      <c r="AW35" s="1000"/>
      <c r="AX35" s="1000"/>
      <c r="AY35" s="1000"/>
      <c r="AZ35" s="1071" t="s">
        <v>539</v>
      </c>
      <c r="BA35" s="1071"/>
      <c r="BB35" s="1071"/>
      <c r="BC35" s="1071"/>
      <c r="BD35" s="1071"/>
      <c r="BE35" s="1061" t="s">
        <v>385</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t="s">
        <v>389</v>
      </c>
      <c r="C36" s="1067"/>
      <c r="D36" s="1067"/>
      <c r="E36" s="1067"/>
      <c r="F36" s="1067"/>
      <c r="G36" s="1067"/>
      <c r="H36" s="1067"/>
      <c r="I36" s="1067"/>
      <c r="J36" s="1067"/>
      <c r="K36" s="1067"/>
      <c r="L36" s="1067"/>
      <c r="M36" s="1067"/>
      <c r="N36" s="1067"/>
      <c r="O36" s="1067"/>
      <c r="P36" s="1068"/>
      <c r="Q36" s="1072">
        <v>157</v>
      </c>
      <c r="R36" s="1073"/>
      <c r="S36" s="1073"/>
      <c r="T36" s="1073"/>
      <c r="U36" s="1073"/>
      <c r="V36" s="1073">
        <v>140</v>
      </c>
      <c r="W36" s="1073"/>
      <c r="X36" s="1073"/>
      <c r="Y36" s="1073"/>
      <c r="Z36" s="1073"/>
      <c r="AA36" s="1073">
        <v>17</v>
      </c>
      <c r="AB36" s="1073"/>
      <c r="AC36" s="1073"/>
      <c r="AD36" s="1073"/>
      <c r="AE36" s="1074"/>
      <c r="AF36" s="1048">
        <v>17</v>
      </c>
      <c r="AG36" s="1049"/>
      <c r="AH36" s="1049"/>
      <c r="AI36" s="1049"/>
      <c r="AJ36" s="1050"/>
      <c r="AK36" s="1009">
        <v>51</v>
      </c>
      <c r="AL36" s="1000"/>
      <c r="AM36" s="1000"/>
      <c r="AN36" s="1000"/>
      <c r="AO36" s="1000"/>
      <c r="AP36" s="1000" t="s">
        <v>539</v>
      </c>
      <c r="AQ36" s="1000"/>
      <c r="AR36" s="1000"/>
      <c r="AS36" s="1000"/>
      <c r="AT36" s="1000"/>
      <c r="AU36" s="1000" t="s">
        <v>539</v>
      </c>
      <c r="AV36" s="1000"/>
      <c r="AW36" s="1000"/>
      <c r="AX36" s="1000"/>
      <c r="AY36" s="1000"/>
      <c r="AZ36" s="1071" t="s">
        <v>539</v>
      </c>
      <c r="BA36" s="1071"/>
      <c r="BB36" s="1071"/>
      <c r="BC36" s="1071"/>
      <c r="BD36" s="1071"/>
      <c r="BE36" s="1061" t="s">
        <v>385</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390</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367</v>
      </c>
      <c r="B63" s="973" t="s">
        <v>391</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2245</v>
      </c>
      <c r="AG63" s="988"/>
      <c r="AH63" s="988"/>
      <c r="AI63" s="988"/>
      <c r="AJ63" s="1059"/>
      <c r="AK63" s="1060"/>
      <c r="AL63" s="992"/>
      <c r="AM63" s="992"/>
      <c r="AN63" s="992"/>
      <c r="AO63" s="992"/>
      <c r="AP63" s="988">
        <v>4160</v>
      </c>
      <c r="AQ63" s="988"/>
      <c r="AR63" s="988"/>
      <c r="AS63" s="988"/>
      <c r="AT63" s="988"/>
      <c r="AU63" s="988">
        <v>1779</v>
      </c>
      <c r="AV63" s="988"/>
      <c r="AW63" s="988"/>
      <c r="AX63" s="988"/>
      <c r="AY63" s="988"/>
      <c r="AZ63" s="1054"/>
      <c r="BA63" s="1054"/>
      <c r="BB63" s="1054"/>
      <c r="BC63" s="1054"/>
      <c r="BD63" s="1054"/>
      <c r="BE63" s="989"/>
      <c r="BF63" s="989"/>
      <c r="BG63" s="989"/>
      <c r="BH63" s="989"/>
      <c r="BI63" s="990"/>
      <c r="BJ63" s="1055" t="s">
        <v>111</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393</v>
      </c>
      <c r="B66" s="1025"/>
      <c r="C66" s="1025"/>
      <c r="D66" s="1025"/>
      <c r="E66" s="1025"/>
      <c r="F66" s="1025"/>
      <c r="G66" s="1025"/>
      <c r="H66" s="1025"/>
      <c r="I66" s="1025"/>
      <c r="J66" s="1025"/>
      <c r="K66" s="1025"/>
      <c r="L66" s="1025"/>
      <c r="M66" s="1025"/>
      <c r="N66" s="1025"/>
      <c r="O66" s="1025"/>
      <c r="P66" s="1026"/>
      <c r="Q66" s="1030" t="s">
        <v>371</v>
      </c>
      <c r="R66" s="1031"/>
      <c r="S66" s="1031"/>
      <c r="T66" s="1031"/>
      <c r="U66" s="1032"/>
      <c r="V66" s="1030" t="s">
        <v>372</v>
      </c>
      <c r="W66" s="1031"/>
      <c r="X66" s="1031"/>
      <c r="Y66" s="1031"/>
      <c r="Z66" s="1032"/>
      <c r="AA66" s="1030" t="s">
        <v>373</v>
      </c>
      <c r="AB66" s="1031"/>
      <c r="AC66" s="1031"/>
      <c r="AD66" s="1031"/>
      <c r="AE66" s="1032"/>
      <c r="AF66" s="1036" t="s">
        <v>374</v>
      </c>
      <c r="AG66" s="1037"/>
      <c r="AH66" s="1037"/>
      <c r="AI66" s="1037"/>
      <c r="AJ66" s="1038"/>
      <c r="AK66" s="1030" t="s">
        <v>375</v>
      </c>
      <c r="AL66" s="1025"/>
      <c r="AM66" s="1025"/>
      <c r="AN66" s="1025"/>
      <c r="AO66" s="1026"/>
      <c r="AP66" s="1030" t="s">
        <v>376</v>
      </c>
      <c r="AQ66" s="1031"/>
      <c r="AR66" s="1031"/>
      <c r="AS66" s="1031"/>
      <c r="AT66" s="1032"/>
      <c r="AU66" s="1030" t="s">
        <v>394</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541</v>
      </c>
      <c r="C68" s="1015"/>
      <c r="D68" s="1015"/>
      <c r="E68" s="1015"/>
      <c r="F68" s="1015"/>
      <c r="G68" s="1015"/>
      <c r="H68" s="1015"/>
      <c r="I68" s="1015"/>
      <c r="J68" s="1015"/>
      <c r="K68" s="1015"/>
      <c r="L68" s="1015"/>
      <c r="M68" s="1015"/>
      <c r="N68" s="1015"/>
      <c r="O68" s="1015"/>
      <c r="P68" s="1016"/>
      <c r="Q68" s="1017">
        <v>14254</v>
      </c>
      <c r="R68" s="1011"/>
      <c r="S68" s="1011"/>
      <c r="T68" s="1011"/>
      <c r="U68" s="1011"/>
      <c r="V68" s="1011">
        <v>12809</v>
      </c>
      <c r="W68" s="1011"/>
      <c r="X68" s="1011"/>
      <c r="Y68" s="1011"/>
      <c r="Z68" s="1011"/>
      <c r="AA68" s="1011">
        <v>1445</v>
      </c>
      <c r="AB68" s="1011"/>
      <c r="AC68" s="1011"/>
      <c r="AD68" s="1011"/>
      <c r="AE68" s="1011"/>
      <c r="AF68" s="1011">
        <v>1445</v>
      </c>
      <c r="AG68" s="1011"/>
      <c r="AH68" s="1011"/>
      <c r="AI68" s="1011"/>
      <c r="AJ68" s="1011"/>
      <c r="AK68" s="1011">
        <v>310</v>
      </c>
      <c r="AL68" s="1011"/>
      <c r="AM68" s="1011"/>
      <c r="AN68" s="1011"/>
      <c r="AO68" s="1011"/>
      <c r="AP68" s="1011" t="s">
        <v>539</v>
      </c>
      <c r="AQ68" s="1011"/>
      <c r="AR68" s="1011"/>
      <c r="AS68" s="1011"/>
      <c r="AT68" s="1011"/>
      <c r="AU68" s="1011" t="s">
        <v>539</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542</v>
      </c>
      <c r="C69" s="1004"/>
      <c r="D69" s="1004"/>
      <c r="E69" s="1004"/>
      <c r="F69" s="1004"/>
      <c r="G69" s="1004"/>
      <c r="H69" s="1004"/>
      <c r="I69" s="1004"/>
      <c r="J69" s="1004"/>
      <c r="K69" s="1004"/>
      <c r="L69" s="1004"/>
      <c r="M69" s="1004"/>
      <c r="N69" s="1004"/>
      <c r="O69" s="1004"/>
      <c r="P69" s="1005"/>
      <c r="Q69" s="1006">
        <v>384</v>
      </c>
      <c r="R69" s="1000"/>
      <c r="S69" s="1000"/>
      <c r="T69" s="1000"/>
      <c r="U69" s="1000"/>
      <c r="V69" s="1000">
        <v>367</v>
      </c>
      <c r="W69" s="1000"/>
      <c r="X69" s="1000"/>
      <c r="Y69" s="1000"/>
      <c r="Z69" s="1000"/>
      <c r="AA69" s="1000">
        <v>17</v>
      </c>
      <c r="AB69" s="1000"/>
      <c r="AC69" s="1000"/>
      <c r="AD69" s="1000"/>
      <c r="AE69" s="1000"/>
      <c r="AF69" s="1000">
        <v>17</v>
      </c>
      <c r="AG69" s="1000"/>
      <c r="AH69" s="1000"/>
      <c r="AI69" s="1000"/>
      <c r="AJ69" s="1000"/>
      <c r="AK69" s="1000" t="s">
        <v>539</v>
      </c>
      <c r="AL69" s="1000"/>
      <c r="AM69" s="1000"/>
      <c r="AN69" s="1000"/>
      <c r="AO69" s="1000"/>
      <c r="AP69" s="1000" t="s">
        <v>539</v>
      </c>
      <c r="AQ69" s="1000"/>
      <c r="AR69" s="1000"/>
      <c r="AS69" s="1000"/>
      <c r="AT69" s="1000"/>
      <c r="AU69" s="1000" t="s">
        <v>539</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543</v>
      </c>
      <c r="C70" s="1004"/>
      <c r="D70" s="1004"/>
      <c r="E70" s="1004"/>
      <c r="F70" s="1004"/>
      <c r="G70" s="1004"/>
      <c r="H70" s="1004"/>
      <c r="I70" s="1004"/>
      <c r="J70" s="1004"/>
      <c r="K70" s="1004"/>
      <c r="L70" s="1004"/>
      <c r="M70" s="1004"/>
      <c r="N70" s="1004"/>
      <c r="O70" s="1004"/>
      <c r="P70" s="1005"/>
      <c r="Q70" s="1006">
        <v>884</v>
      </c>
      <c r="R70" s="1000"/>
      <c r="S70" s="1000"/>
      <c r="T70" s="1000"/>
      <c r="U70" s="1000"/>
      <c r="V70" s="1000">
        <v>822</v>
      </c>
      <c r="W70" s="1000"/>
      <c r="X70" s="1000"/>
      <c r="Y70" s="1000"/>
      <c r="Z70" s="1000"/>
      <c r="AA70" s="1000">
        <v>62</v>
      </c>
      <c r="AB70" s="1000"/>
      <c r="AC70" s="1000"/>
      <c r="AD70" s="1000"/>
      <c r="AE70" s="1000"/>
      <c r="AF70" s="1000">
        <v>62</v>
      </c>
      <c r="AG70" s="1000"/>
      <c r="AH70" s="1000"/>
      <c r="AI70" s="1000"/>
      <c r="AJ70" s="1000"/>
      <c r="AK70" s="1000" t="s">
        <v>539</v>
      </c>
      <c r="AL70" s="1000"/>
      <c r="AM70" s="1000"/>
      <c r="AN70" s="1000"/>
      <c r="AO70" s="1000"/>
      <c r="AP70" s="1000">
        <v>18</v>
      </c>
      <c r="AQ70" s="1000"/>
      <c r="AR70" s="1000"/>
      <c r="AS70" s="1000"/>
      <c r="AT70" s="1000"/>
      <c r="AU70" s="1000" t="s">
        <v>539</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544</v>
      </c>
      <c r="C71" s="1004"/>
      <c r="D71" s="1004"/>
      <c r="E71" s="1004"/>
      <c r="F71" s="1004"/>
      <c r="G71" s="1004"/>
      <c r="H71" s="1004"/>
      <c r="I71" s="1004"/>
      <c r="J71" s="1004"/>
      <c r="K71" s="1004"/>
      <c r="L71" s="1004"/>
      <c r="M71" s="1004"/>
      <c r="N71" s="1004"/>
      <c r="O71" s="1004"/>
      <c r="P71" s="1005"/>
      <c r="Q71" s="1006">
        <v>1973</v>
      </c>
      <c r="R71" s="1000"/>
      <c r="S71" s="1000"/>
      <c r="T71" s="1000"/>
      <c r="U71" s="1000"/>
      <c r="V71" s="1000">
        <v>1969</v>
      </c>
      <c r="W71" s="1000"/>
      <c r="X71" s="1000"/>
      <c r="Y71" s="1000"/>
      <c r="Z71" s="1000"/>
      <c r="AA71" s="1000">
        <v>4</v>
      </c>
      <c r="AB71" s="1000"/>
      <c r="AC71" s="1000"/>
      <c r="AD71" s="1000"/>
      <c r="AE71" s="1000"/>
      <c r="AF71" s="1000">
        <v>4</v>
      </c>
      <c r="AG71" s="1000"/>
      <c r="AH71" s="1000"/>
      <c r="AI71" s="1000"/>
      <c r="AJ71" s="1000"/>
      <c r="AK71" s="1000" t="s">
        <v>539</v>
      </c>
      <c r="AL71" s="1000"/>
      <c r="AM71" s="1000"/>
      <c r="AN71" s="1000"/>
      <c r="AO71" s="1000"/>
      <c r="AP71" s="1000" t="s">
        <v>539</v>
      </c>
      <c r="AQ71" s="1000"/>
      <c r="AR71" s="1000"/>
      <c r="AS71" s="1000"/>
      <c r="AT71" s="1000"/>
      <c r="AU71" s="1000" t="s">
        <v>539</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545</v>
      </c>
      <c r="C72" s="1004"/>
      <c r="D72" s="1004"/>
      <c r="E72" s="1004"/>
      <c r="F72" s="1004"/>
      <c r="G72" s="1004"/>
      <c r="H72" s="1004"/>
      <c r="I72" s="1004"/>
      <c r="J72" s="1004"/>
      <c r="K72" s="1004"/>
      <c r="L72" s="1004"/>
      <c r="M72" s="1004"/>
      <c r="N72" s="1004"/>
      <c r="O72" s="1004"/>
      <c r="P72" s="1005"/>
      <c r="Q72" s="1006">
        <v>277097</v>
      </c>
      <c r="R72" s="1000"/>
      <c r="S72" s="1000"/>
      <c r="T72" s="1000"/>
      <c r="U72" s="1000"/>
      <c r="V72" s="1000">
        <v>265172</v>
      </c>
      <c r="W72" s="1000"/>
      <c r="X72" s="1000"/>
      <c r="Y72" s="1000"/>
      <c r="Z72" s="1000"/>
      <c r="AA72" s="1000">
        <v>11924</v>
      </c>
      <c r="AB72" s="1000"/>
      <c r="AC72" s="1000"/>
      <c r="AD72" s="1000"/>
      <c r="AE72" s="1000"/>
      <c r="AF72" s="1000">
        <v>11924</v>
      </c>
      <c r="AG72" s="1000"/>
      <c r="AH72" s="1000"/>
      <c r="AI72" s="1000"/>
      <c r="AJ72" s="1000"/>
      <c r="AK72" s="1000">
        <v>1891</v>
      </c>
      <c r="AL72" s="1000"/>
      <c r="AM72" s="1000"/>
      <c r="AN72" s="1000"/>
      <c r="AO72" s="1000"/>
      <c r="AP72" s="1000" t="s">
        <v>539</v>
      </c>
      <c r="AQ72" s="1000"/>
      <c r="AR72" s="1000"/>
      <c r="AS72" s="1000"/>
      <c r="AT72" s="1000"/>
      <c r="AU72" s="1000" t="s">
        <v>539</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367</v>
      </c>
      <c r="B88" s="973" t="s">
        <v>395</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13452</v>
      </c>
      <c r="AG88" s="988"/>
      <c r="AH88" s="988"/>
      <c r="AI88" s="988"/>
      <c r="AJ88" s="988"/>
      <c r="AK88" s="992"/>
      <c r="AL88" s="992"/>
      <c r="AM88" s="992"/>
      <c r="AN88" s="992"/>
      <c r="AO88" s="992"/>
      <c r="AP88" s="988">
        <v>18</v>
      </c>
      <c r="AQ88" s="988"/>
      <c r="AR88" s="988"/>
      <c r="AS88" s="988"/>
      <c r="AT88" s="988"/>
      <c r="AU88" s="988" t="s">
        <v>539</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73" t="s">
        <v>396</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10</v>
      </c>
      <c r="CS102" s="980"/>
      <c r="CT102" s="980"/>
      <c r="CU102" s="980"/>
      <c r="CV102" s="981"/>
      <c r="CW102" s="979">
        <v>4</v>
      </c>
      <c r="CX102" s="980"/>
      <c r="CY102" s="980"/>
      <c r="CZ102" s="980"/>
      <c r="DA102" s="981"/>
      <c r="DB102" s="979" t="s">
        <v>550</v>
      </c>
      <c r="DC102" s="980"/>
      <c r="DD102" s="980"/>
      <c r="DE102" s="980"/>
      <c r="DF102" s="981"/>
      <c r="DG102" s="979">
        <v>210</v>
      </c>
      <c r="DH102" s="980"/>
      <c r="DI102" s="980"/>
      <c r="DJ102" s="980"/>
      <c r="DK102" s="981"/>
      <c r="DL102" s="979" t="s">
        <v>550</v>
      </c>
      <c r="DM102" s="980"/>
      <c r="DN102" s="980"/>
      <c r="DO102" s="980"/>
      <c r="DP102" s="981"/>
      <c r="DQ102" s="979">
        <v>0</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403</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404</v>
      </c>
      <c r="AB109" s="923"/>
      <c r="AC109" s="923"/>
      <c r="AD109" s="923"/>
      <c r="AE109" s="924"/>
      <c r="AF109" s="925" t="s">
        <v>287</v>
      </c>
      <c r="AG109" s="923"/>
      <c r="AH109" s="923"/>
      <c r="AI109" s="923"/>
      <c r="AJ109" s="924"/>
      <c r="AK109" s="925" t="s">
        <v>286</v>
      </c>
      <c r="AL109" s="923"/>
      <c r="AM109" s="923"/>
      <c r="AN109" s="923"/>
      <c r="AO109" s="924"/>
      <c r="AP109" s="925" t="s">
        <v>405</v>
      </c>
      <c r="AQ109" s="923"/>
      <c r="AR109" s="923"/>
      <c r="AS109" s="923"/>
      <c r="AT109" s="954"/>
      <c r="AU109" s="922" t="s">
        <v>403</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404</v>
      </c>
      <c r="BR109" s="923"/>
      <c r="BS109" s="923"/>
      <c r="BT109" s="923"/>
      <c r="BU109" s="924"/>
      <c r="BV109" s="925" t="s">
        <v>287</v>
      </c>
      <c r="BW109" s="923"/>
      <c r="BX109" s="923"/>
      <c r="BY109" s="923"/>
      <c r="BZ109" s="924"/>
      <c r="CA109" s="925" t="s">
        <v>286</v>
      </c>
      <c r="CB109" s="923"/>
      <c r="CC109" s="923"/>
      <c r="CD109" s="923"/>
      <c r="CE109" s="924"/>
      <c r="CF109" s="961" t="s">
        <v>405</v>
      </c>
      <c r="CG109" s="961"/>
      <c r="CH109" s="961"/>
      <c r="CI109" s="961"/>
      <c r="CJ109" s="961"/>
      <c r="CK109" s="925" t="s">
        <v>406</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404</v>
      </c>
      <c r="DH109" s="923"/>
      <c r="DI109" s="923"/>
      <c r="DJ109" s="923"/>
      <c r="DK109" s="924"/>
      <c r="DL109" s="925" t="s">
        <v>287</v>
      </c>
      <c r="DM109" s="923"/>
      <c r="DN109" s="923"/>
      <c r="DO109" s="923"/>
      <c r="DP109" s="924"/>
      <c r="DQ109" s="925" t="s">
        <v>286</v>
      </c>
      <c r="DR109" s="923"/>
      <c r="DS109" s="923"/>
      <c r="DT109" s="923"/>
      <c r="DU109" s="924"/>
      <c r="DV109" s="925" t="s">
        <v>405</v>
      </c>
      <c r="DW109" s="923"/>
      <c r="DX109" s="923"/>
      <c r="DY109" s="923"/>
      <c r="DZ109" s="954"/>
    </row>
    <row r="110" spans="1:131" s="199" customFormat="1" ht="26.25" customHeight="1">
      <c r="A110" s="825" t="s">
        <v>407</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3469221</v>
      </c>
      <c r="AB110" s="916"/>
      <c r="AC110" s="916"/>
      <c r="AD110" s="916"/>
      <c r="AE110" s="917"/>
      <c r="AF110" s="918">
        <v>3227880</v>
      </c>
      <c r="AG110" s="916"/>
      <c r="AH110" s="916"/>
      <c r="AI110" s="916"/>
      <c r="AJ110" s="917"/>
      <c r="AK110" s="918">
        <v>3058726</v>
      </c>
      <c r="AL110" s="916"/>
      <c r="AM110" s="916"/>
      <c r="AN110" s="916"/>
      <c r="AO110" s="917"/>
      <c r="AP110" s="919">
        <v>24.8</v>
      </c>
      <c r="AQ110" s="920"/>
      <c r="AR110" s="920"/>
      <c r="AS110" s="920"/>
      <c r="AT110" s="921"/>
      <c r="AU110" s="955" t="s">
        <v>61</v>
      </c>
      <c r="AV110" s="956"/>
      <c r="AW110" s="956"/>
      <c r="AX110" s="956"/>
      <c r="AY110" s="956"/>
      <c r="AZ110" s="881" t="s">
        <v>408</v>
      </c>
      <c r="BA110" s="826"/>
      <c r="BB110" s="826"/>
      <c r="BC110" s="826"/>
      <c r="BD110" s="826"/>
      <c r="BE110" s="826"/>
      <c r="BF110" s="826"/>
      <c r="BG110" s="826"/>
      <c r="BH110" s="826"/>
      <c r="BI110" s="826"/>
      <c r="BJ110" s="826"/>
      <c r="BK110" s="826"/>
      <c r="BL110" s="826"/>
      <c r="BM110" s="826"/>
      <c r="BN110" s="826"/>
      <c r="BO110" s="826"/>
      <c r="BP110" s="827"/>
      <c r="BQ110" s="882">
        <v>29282055</v>
      </c>
      <c r="BR110" s="863"/>
      <c r="BS110" s="863"/>
      <c r="BT110" s="863"/>
      <c r="BU110" s="863"/>
      <c r="BV110" s="863">
        <v>29733331</v>
      </c>
      <c r="BW110" s="863"/>
      <c r="BX110" s="863"/>
      <c r="BY110" s="863"/>
      <c r="BZ110" s="863"/>
      <c r="CA110" s="863">
        <v>30016266</v>
      </c>
      <c r="CB110" s="863"/>
      <c r="CC110" s="863"/>
      <c r="CD110" s="863"/>
      <c r="CE110" s="863"/>
      <c r="CF110" s="887">
        <v>243.8</v>
      </c>
      <c r="CG110" s="888"/>
      <c r="CH110" s="888"/>
      <c r="CI110" s="888"/>
      <c r="CJ110" s="888"/>
      <c r="CK110" s="951" t="s">
        <v>409</v>
      </c>
      <c r="CL110" s="837"/>
      <c r="CM110" s="912" t="s">
        <v>410</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c r="A111" s="792" t="s">
        <v>411</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412</v>
      </c>
      <c r="BA111" s="768"/>
      <c r="BB111" s="768"/>
      <c r="BC111" s="768"/>
      <c r="BD111" s="768"/>
      <c r="BE111" s="768"/>
      <c r="BF111" s="768"/>
      <c r="BG111" s="768"/>
      <c r="BH111" s="768"/>
      <c r="BI111" s="768"/>
      <c r="BJ111" s="768"/>
      <c r="BK111" s="768"/>
      <c r="BL111" s="768"/>
      <c r="BM111" s="768"/>
      <c r="BN111" s="768"/>
      <c r="BO111" s="768"/>
      <c r="BP111" s="769"/>
      <c r="BQ111" s="834">
        <v>15374</v>
      </c>
      <c r="BR111" s="835"/>
      <c r="BS111" s="835"/>
      <c r="BT111" s="835"/>
      <c r="BU111" s="835"/>
      <c r="BV111" s="835" t="s">
        <v>111</v>
      </c>
      <c r="BW111" s="835"/>
      <c r="BX111" s="835"/>
      <c r="BY111" s="835"/>
      <c r="BZ111" s="835"/>
      <c r="CA111" s="835" t="s">
        <v>111</v>
      </c>
      <c r="CB111" s="835"/>
      <c r="CC111" s="835"/>
      <c r="CD111" s="835"/>
      <c r="CE111" s="835"/>
      <c r="CF111" s="896" t="s">
        <v>111</v>
      </c>
      <c r="CG111" s="897"/>
      <c r="CH111" s="897"/>
      <c r="CI111" s="897"/>
      <c r="CJ111" s="897"/>
      <c r="CK111" s="952"/>
      <c r="CL111" s="839"/>
      <c r="CM111" s="842" t="s">
        <v>413</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c r="A112" s="937" t="s">
        <v>414</v>
      </c>
      <c r="B112" s="938"/>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416</v>
      </c>
      <c r="BA112" s="768"/>
      <c r="BB112" s="768"/>
      <c r="BC112" s="768"/>
      <c r="BD112" s="768"/>
      <c r="BE112" s="768"/>
      <c r="BF112" s="768"/>
      <c r="BG112" s="768"/>
      <c r="BH112" s="768"/>
      <c r="BI112" s="768"/>
      <c r="BJ112" s="768"/>
      <c r="BK112" s="768"/>
      <c r="BL112" s="768"/>
      <c r="BM112" s="768"/>
      <c r="BN112" s="768"/>
      <c r="BO112" s="768"/>
      <c r="BP112" s="769"/>
      <c r="BQ112" s="834">
        <v>2572212</v>
      </c>
      <c r="BR112" s="835"/>
      <c r="BS112" s="835"/>
      <c r="BT112" s="835"/>
      <c r="BU112" s="835"/>
      <c r="BV112" s="835">
        <v>2142066</v>
      </c>
      <c r="BW112" s="835"/>
      <c r="BX112" s="835"/>
      <c r="BY112" s="835"/>
      <c r="BZ112" s="835"/>
      <c r="CA112" s="835">
        <v>1778924</v>
      </c>
      <c r="CB112" s="835"/>
      <c r="CC112" s="835"/>
      <c r="CD112" s="835"/>
      <c r="CE112" s="835"/>
      <c r="CF112" s="896">
        <v>14.4</v>
      </c>
      <c r="CG112" s="897"/>
      <c r="CH112" s="897"/>
      <c r="CI112" s="897"/>
      <c r="CJ112" s="897"/>
      <c r="CK112" s="952"/>
      <c r="CL112" s="839"/>
      <c r="CM112" s="842" t="s">
        <v>417</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111</v>
      </c>
      <c r="DH112" s="835"/>
      <c r="DI112" s="835"/>
      <c r="DJ112" s="835"/>
      <c r="DK112" s="835"/>
      <c r="DL112" s="835" t="s">
        <v>111</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c r="A113" s="939"/>
      <c r="B113" s="940"/>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197245</v>
      </c>
      <c r="AB113" s="944"/>
      <c r="AC113" s="944"/>
      <c r="AD113" s="944"/>
      <c r="AE113" s="945"/>
      <c r="AF113" s="946">
        <v>187703</v>
      </c>
      <c r="AG113" s="944"/>
      <c r="AH113" s="944"/>
      <c r="AI113" s="944"/>
      <c r="AJ113" s="945"/>
      <c r="AK113" s="946">
        <v>164647</v>
      </c>
      <c r="AL113" s="944"/>
      <c r="AM113" s="944"/>
      <c r="AN113" s="944"/>
      <c r="AO113" s="945"/>
      <c r="AP113" s="947">
        <v>1.3</v>
      </c>
      <c r="AQ113" s="948"/>
      <c r="AR113" s="948"/>
      <c r="AS113" s="948"/>
      <c r="AT113" s="949"/>
      <c r="AU113" s="957"/>
      <c r="AV113" s="958"/>
      <c r="AW113" s="958"/>
      <c r="AX113" s="958"/>
      <c r="AY113" s="958"/>
      <c r="AZ113" s="833" t="s">
        <v>419</v>
      </c>
      <c r="BA113" s="768"/>
      <c r="BB113" s="768"/>
      <c r="BC113" s="768"/>
      <c r="BD113" s="768"/>
      <c r="BE113" s="768"/>
      <c r="BF113" s="768"/>
      <c r="BG113" s="768"/>
      <c r="BH113" s="768"/>
      <c r="BI113" s="768"/>
      <c r="BJ113" s="768"/>
      <c r="BK113" s="768"/>
      <c r="BL113" s="768"/>
      <c r="BM113" s="768"/>
      <c r="BN113" s="768"/>
      <c r="BO113" s="768"/>
      <c r="BP113" s="769"/>
      <c r="BQ113" s="834" t="s">
        <v>111</v>
      </c>
      <c r="BR113" s="835"/>
      <c r="BS113" s="835"/>
      <c r="BT113" s="835"/>
      <c r="BU113" s="835"/>
      <c r="BV113" s="835" t="s">
        <v>111</v>
      </c>
      <c r="BW113" s="835"/>
      <c r="BX113" s="835"/>
      <c r="BY113" s="835"/>
      <c r="BZ113" s="835"/>
      <c r="CA113" s="835" t="s">
        <v>111</v>
      </c>
      <c r="CB113" s="835"/>
      <c r="CC113" s="835"/>
      <c r="CD113" s="835"/>
      <c r="CE113" s="835"/>
      <c r="CF113" s="896" t="s">
        <v>111</v>
      </c>
      <c r="CG113" s="897"/>
      <c r="CH113" s="897"/>
      <c r="CI113" s="897"/>
      <c r="CJ113" s="897"/>
      <c r="CK113" s="952"/>
      <c r="CL113" s="839"/>
      <c r="CM113" s="842" t="s">
        <v>420</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c r="A114" s="939"/>
      <c r="B114" s="940"/>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111</v>
      </c>
      <c r="AB114" s="798"/>
      <c r="AC114" s="798"/>
      <c r="AD114" s="798"/>
      <c r="AE114" s="799"/>
      <c r="AF114" s="800" t="s">
        <v>111</v>
      </c>
      <c r="AG114" s="798"/>
      <c r="AH114" s="798"/>
      <c r="AI114" s="798"/>
      <c r="AJ114" s="799"/>
      <c r="AK114" s="800" t="s">
        <v>111</v>
      </c>
      <c r="AL114" s="798"/>
      <c r="AM114" s="798"/>
      <c r="AN114" s="798"/>
      <c r="AO114" s="799"/>
      <c r="AP114" s="845" t="s">
        <v>111</v>
      </c>
      <c r="AQ114" s="846"/>
      <c r="AR114" s="846"/>
      <c r="AS114" s="846"/>
      <c r="AT114" s="847"/>
      <c r="AU114" s="957"/>
      <c r="AV114" s="958"/>
      <c r="AW114" s="958"/>
      <c r="AX114" s="958"/>
      <c r="AY114" s="958"/>
      <c r="AZ114" s="833" t="s">
        <v>422</v>
      </c>
      <c r="BA114" s="768"/>
      <c r="BB114" s="768"/>
      <c r="BC114" s="768"/>
      <c r="BD114" s="768"/>
      <c r="BE114" s="768"/>
      <c r="BF114" s="768"/>
      <c r="BG114" s="768"/>
      <c r="BH114" s="768"/>
      <c r="BI114" s="768"/>
      <c r="BJ114" s="768"/>
      <c r="BK114" s="768"/>
      <c r="BL114" s="768"/>
      <c r="BM114" s="768"/>
      <c r="BN114" s="768"/>
      <c r="BO114" s="768"/>
      <c r="BP114" s="769"/>
      <c r="BQ114" s="834">
        <v>3387387</v>
      </c>
      <c r="BR114" s="835"/>
      <c r="BS114" s="835"/>
      <c r="BT114" s="835"/>
      <c r="BU114" s="835"/>
      <c r="BV114" s="835">
        <v>3264486</v>
      </c>
      <c r="BW114" s="835"/>
      <c r="BX114" s="835"/>
      <c r="BY114" s="835"/>
      <c r="BZ114" s="835"/>
      <c r="CA114" s="835">
        <v>3510740</v>
      </c>
      <c r="CB114" s="835"/>
      <c r="CC114" s="835"/>
      <c r="CD114" s="835"/>
      <c r="CE114" s="835"/>
      <c r="CF114" s="896">
        <v>28.5</v>
      </c>
      <c r="CG114" s="897"/>
      <c r="CH114" s="897"/>
      <c r="CI114" s="897"/>
      <c r="CJ114" s="897"/>
      <c r="CK114" s="952"/>
      <c r="CL114" s="839"/>
      <c r="CM114" s="842" t="s">
        <v>423</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c r="A115" s="939"/>
      <c r="B115" s="940"/>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6004</v>
      </c>
      <c r="AB115" s="944"/>
      <c r="AC115" s="944"/>
      <c r="AD115" s="944"/>
      <c r="AE115" s="945"/>
      <c r="AF115" s="946">
        <v>5789</v>
      </c>
      <c r="AG115" s="944"/>
      <c r="AH115" s="944"/>
      <c r="AI115" s="944"/>
      <c r="AJ115" s="945"/>
      <c r="AK115" s="946">
        <v>5372</v>
      </c>
      <c r="AL115" s="944"/>
      <c r="AM115" s="944"/>
      <c r="AN115" s="944"/>
      <c r="AO115" s="945"/>
      <c r="AP115" s="947">
        <v>0</v>
      </c>
      <c r="AQ115" s="948"/>
      <c r="AR115" s="948"/>
      <c r="AS115" s="948"/>
      <c r="AT115" s="949"/>
      <c r="AU115" s="957"/>
      <c r="AV115" s="958"/>
      <c r="AW115" s="958"/>
      <c r="AX115" s="958"/>
      <c r="AY115" s="958"/>
      <c r="AZ115" s="833" t="s">
        <v>425</v>
      </c>
      <c r="BA115" s="768"/>
      <c r="BB115" s="768"/>
      <c r="BC115" s="768"/>
      <c r="BD115" s="768"/>
      <c r="BE115" s="768"/>
      <c r="BF115" s="768"/>
      <c r="BG115" s="768"/>
      <c r="BH115" s="768"/>
      <c r="BI115" s="768"/>
      <c r="BJ115" s="768"/>
      <c r="BK115" s="768"/>
      <c r="BL115" s="768"/>
      <c r="BM115" s="768"/>
      <c r="BN115" s="768"/>
      <c r="BO115" s="768"/>
      <c r="BP115" s="769"/>
      <c r="BQ115" s="834">
        <v>41855</v>
      </c>
      <c r="BR115" s="835"/>
      <c r="BS115" s="835"/>
      <c r="BT115" s="835"/>
      <c r="BU115" s="835"/>
      <c r="BV115" s="835">
        <v>53825</v>
      </c>
      <c r="BW115" s="835"/>
      <c r="BX115" s="835"/>
      <c r="BY115" s="835"/>
      <c r="BZ115" s="835"/>
      <c r="CA115" s="835" t="s">
        <v>111</v>
      </c>
      <c r="CB115" s="835"/>
      <c r="CC115" s="835"/>
      <c r="CD115" s="835"/>
      <c r="CE115" s="835"/>
      <c r="CF115" s="896" t="s">
        <v>111</v>
      </c>
      <c r="CG115" s="897"/>
      <c r="CH115" s="897"/>
      <c r="CI115" s="897"/>
      <c r="CJ115" s="897"/>
      <c r="CK115" s="952"/>
      <c r="CL115" s="839"/>
      <c r="CM115" s="833" t="s">
        <v>426</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111</v>
      </c>
      <c r="DH115" s="798"/>
      <c r="DI115" s="798"/>
      <c r="DJ115" s="798"/>
      <c r="DK115" s="799"/>
      <c r="DL115" s="800" t="s">
        <v>111</v>
      </c>
      <c r="DM115" s="798"/>
      <c r="DN115" s="798"/>
      <c r="DO115" s="798"/>
      <c r="DP115" s="799"/>
      <c r="DQ115" s="800" t="s">
        <v>111</v>
      </c>
      <c r="DR115" s="798"/>
      <c r="DS115" s="798"/>
      <c r="DT115" s="798"/>
      <c r="DU115" s="799"/>
      <c r="DV115" s="845" t="s">
        <v>111</v>
      </c>
      <c r="DW115" s="846"/>
      <c r="DX115" s="846"/>
      <c r="DY115" s="846"/>
      <c r="DZ115" s="847"/>
    </row>
    <row r="116" spans="1:130" s="199" customFormat="1" ht="26.25" customHeight="1">
      <c r="A116" s="941"/>
      <c r="B116" s="942"/>
      <c r="C116" s="901" t="s">
        <v>427</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111</v>
      </c>
      <c r="AB116" s="798"/>
      <c r="AC116" s="798"/>
      <c r="AD116" s="798"/>
      <c r="AE116" s="799"/>
      <c r="AF116" s="800" t="s">
        <v>111</v>
      </c>
      <c r="AG116" s="798"/>
      <c r="AH116" s="798"/>
      <c r="AI116" s="798"/>
      <c r="AJ116" s="799"/>
      <c r="AK116" s="800" t="s">
        <v>111</v>
      </c>
      <c r="AL116" s="798"/>
      <c r="AM116" s="798"/>
      <c r="AN116" s="798"/>
      <c r="AO116" s="799"/>
      <c r="AP116" s="845" t="s">
        <v>111</v>
      </c>
      <c r="AQ116" s="846"/>
      <c r="AR116" s="846"/>
      <c r="AS116" s="846"/>
      <c r="AT116" s="847"/>
      <c r="AU116" s="957"/>
      <c r="AV116" s="958"/>
      <c r="AW116" s="958"/>
      <c r="AX116" s="958"/>
      <c r="AY116" s="958"/>
      <c r="AZ116" s="884" t="s">
        <v>428</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429</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111</v>
      </c>
      <c r="DH116" s="798"/>
      <c r="DI116" s="798"/>
      <c r="DJ116" s="798"/>
      <c r="DK116" s="799"/>
      <c r="DL116" s="800" t="s">
        <v>111</v>
      </c>
      <c r="DM116" s="798"/>
      <c r="DN116" s="798"/>
      <c r="DO116" s="798"/>
      <c r="DP116" s="799"/>
      <c r="DQ116" s="800" t="s">
        <v>111</v>
      </c>
      <c r="DR116" s="798"/>
      <c r="DS116" s="798"/>
      <c r="DT116" s="798"/>
      <c r="DU116" s="799"/>
      <c r="DV116" s="845" t="s">
        <v>111</v>
      </c>
      <c r="DW116" s="846"/>
      <c r="DX116" s="846"/>
      <c r="DY116" s="846"/>
      <c r="DZ116" s="847"/>
    </row>
    <row r="117" spans="1:130" s="199" customFormat="1" ht="26.25" customHeight="1">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430</v>
      </c>
      <c r="Z117" s="924"/>
      <c r="AA117" s="929">
        <v>3672470</v>
      </c>
      <c r="AB117" s="930"/>
      <c r="AC117" s="930"/>
      <c r="AD117" s="930"/>
      <c r="AE117" s="931"/>
      <c r="AF117" s="932">
        <v>3421372</v>
      </c>
      <c r="AG117" s="930"/>
      <c r="AH117" s="930"/>
      <c r="AI117" s="930"/>
      <c r="AJ117" s="931"/>
      <c r="AK117" s="932">
        <v>3228745</v>
      </c>
      <c r="AL117" s="930"/>
      <c r="AM117" s="930"/>
      <c r="AN117" s="930"/>
      <c r="AO117" s="931"/>
      <c r="AP117" s="933"/>
      <c r="AQ117" s="934"/>
      <c r="AR117" s="934"/>
      <c r="AS117" s="934"/>
      <c r="AT117" s="935"/>
      <c r="AU117" s="957"/>
      <c r="AV117" s="958"/>
      <c r="AW117" s="958"/>
      <c r="AX117" s="958"/>
      <c r="AY117" s="958"/>
      <c r="AZ117" s="884" t="s">
        <v>431</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432</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c r="A118" s="922" t="s">
        <v>406</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404</v>
      </c>
      <c r="AB118" s="923"/>
      <c r="AC118" s="923"/>
      <c r="AD118" s="923"/>
      <c r="AE118" s="924"/>
      <c r="AF118" s="925" t="s">
        <v>287</v>
      </c>
      <c r="AG118" s="923"/>
      <c r="AH118" s="923"/>
      <c r="AI118" s="923"/>
      <c r="AJ118" s="924"/>
      <c r="AK118" s="925" t="s">
        <v>286</v>
      </c>
      <c r="AL118" s="923"/>
      <c r="AM118" s="923"/>
      <c r="AN118" s="923"/>
      <c r="AO118" s="924"/>
      <c r="AP118" s="926" t="s">
        <v>405</v>
      </c>
      <c r="AQ118" s="927"/>
      <c r="AR118" s="927"/>
      <c r="AS118" s="927"/>
      <c r="AT118" s="928"/>
      <c r="AU118" s="957"/>
      <c r="AV118" s="958"/>
      <c r="AW118" s="958"/>
      <c r="AX118" s="958"/>
      <c r="AY118" s="958"/>
      <c r="AZ118" s="900" t="s">
        <v>433</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434</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c r="A119" s="836" t="s">
        <v>409</v>
      </c>
      <c r="B119" s="837"/>
      <c r="C119" s="912" t="s">
        <v>410</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435</v>
      </c>
      <c r="BP119" s="899"/>
      <c r="BQ119" s="903">
        <v>35298883</v>
      </c>
      <c r="BR119" s="866"/>
      <c r="BS119" s="866"/>
      <c r="BT119" s="866"/>
      <c r="BU119" s="866"/>
      <c r="BV119" s="866">
        <v>35193708</v>
      </c>
      <c r="BW119" s="866"/>
      <c r="BX119" s="866"/>
      <c r="BY119" s="866"/>
      <c r="BZ119" s="866"/>
      <c r="CA119" s="866">
        <v>35305930</v>
      </c>
      <c r="CB119" s="866"/>
      <c r="CC119" s="866"/>
      <c r="CD119" s="866"/>
      <c r="CE119" s="866"/>
      <c r="CF119" s="764"/>
      <c r="CG119" s="765"/>
      <c r="CH119" s="765"/>
      <c r="CI119" s="765"/>
      <c r="CJ119" s="855"/>
      <c r="CK119" s="953"/>
      <c r="CL119" s="841"/>
      <c r="CM119" s="859" t="s">
        <v>436</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15374</v>
      </c>
      <c r="DH119" s="781"/>
      <c r="DI119" s="781"/>
      <c r="DJ119" s="781"/>
      <c r="DK119" s="782"/>
      <c r="DL119" s="783" t="s">
        <v>111</v>
      </c>
      <c r="DM119" s="781"/>
      <c r="DN119" s="781"/>
      <c r="DO119" s="781"/>
      <c r="DP119" s="782"/>
      <c r="DQ119" s="783" t="s">
        <v>111</v>
      </c>
      <c r="DR119" s="781"/>
      <c r="DS119" s="781"/>
      <c r="DT119" s="781"/>
      <c r="DU119" s="782"/>
      <c r="DV119" s="869" t="s">
        <v>111</v>
      </c>
      <c r="DW119" s="870"/>
      <c r="DX119" s="870"/>
      <c r="DY119" s="870"/>
      <c r="DZ119" s="871"/>
    </row>
    <row r="120" spans="1:130" s="199" customFormat="1" ht="26.25" customHeight="1">
      <c r="A120" s="838"/>
      <c r="B120" s="839"/>
      <c r="C120" s="842" t="s">
        <v>413</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437</v>
      </c>
      <c r="AV120" s="905"/>
      <c r="AW120" s="905"/>
      <c r="AX120" s="905"/>
      <c r="AY120" s="906"/>
      <c r="AZ120" s="881" t="s">
        <v>438</v>
      </c>
      <c r="BA120" s="826"/>
      <c r="BB120" s="826"/>
      <c r="BC120" s="826"/>
      <c r="BD120" s="826"/>
      <c r="BE120" s="826"/>
      <c r="BF120" s="826"/>
      <c r="BG120" s="826"/>
      <c r="BH120" s="826"/>
      <c r="BI120" s="826"/>
      <c r="BJ120" s="826"/>
      <c r="BK120" s="826"/>
      <c r="BL120" s="826"/>
      <c r="BM120" s="826"/>
      <c r="BN120" s="826"/>
      <c r="BO120" s="826"/>
      <c r="BP120" s="827"/>
      <c r="BQ120" s="882">
        <v>8257789</v>
      </c>
      <c r="BR120" s="863"/>
      <c r="BS120" s="863"/>
      <c r="BT120" s="863"/>
      <c r="BU120" s="863"/>
      <c r="BV120" s="863">
        <v>7882257</v>
      </c>
      <c r="BW120" s="863"/>
      <c r="BX120" s="863"/>
      <c r="BY120" s="863"/>
      <c r="BZ120" s="863"/>
      <c r="CA120" s="863">
        <v>7576918</v>
      </c>
      <c r="CB120" s="863"/>
      <c r="CC120" s="863"/>
      <c r="CD120" s="863"/>
      <c r="CE120" s="863"/>
      <c r="CF120" s="887">
        <v>61.5</v>
      </c>
      <c r="CG120" s="888"/>
      <c r="CH120" s="888"/>
      <c r="CI120" s="888"/>
      <c r="CJ120" s="888"/>
      <c r="CK120" s="889" t="s">
        <v>439</v>
      </c>
      <c r="CL120" s="873"/>
      <c r="CM120" s="873"/>
      <c r="CN120" s="873"/>
      <c r="CO120" s="874"/>
      <c r="CP120" s="893" t="s">
        <v>384</v>
      </c>
      <c r="CQ120" s="894"/>
      <c r="CR120" s="894"/>
      <c r="CS120" s="894"/>
      <c r="CT120" s="894"/>
      <c r="CU120" s="894"/>
      <c r="CV120" s="894"/>
      <c r="CW120" s="894"/>
      <c r="CX120" s="894"/>
      <c r="CY120" s="894"/>
      <c r="CZ120" s="894"/>
      <c r="DA120" s="894"/>
      <c r="DB120" s="894"/>
      <c r="DC120" s="894"/>
      <c r="DD120" s="894"/>
      <c r="DE120" s="894"/>
      <c r="DF120" s="895"/>
      <c r="DG120" s="882">
        <v>1560094</v>
      </c>
      <c r="DH120" s="863"/>
      <c r="DI120" s="863"/>
      <c r="DJ120" s="863"/>
      <c r="DK120" s="863"/>
      <c r="DL120" s="863">
        <v>1197140</v>
      </c>
      <c r="DM120" s="863"/>
      <c r="DN120" s="863"/>
      <c r="DO120" s="863"/>
      <c r="DP120" s="863"/>
      <c r="DQ120" s="863">
        <v>907739</v>
      </c>
      <c r="DR120" s="863"/>
      <c r="DS120" s="863"/>
      <c r="DT120" s="863"/>
      <c r="DU120" s="863"/>
      <c r="DV120" s="864">
        <v>7.4</v>
      </c>
      <c r="DW120" s="864"/>
      <c r="DX120" s="864"/>
      <c r="DY120" s="864"/>
      <c r="DZ120" s="865"/>
    </row>
    <row r="121" spans="1:130" s="199" customFormat="1" ht="26.25" customHeight="1">
      <c r="A121" s="838"/>
      <c r="B121" s="839"/>
      <c r="C121" s="884" t="s">
        <v>440</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111</v>
      </c>
      <c r="AB121" s="798"/>
      <c r="AC121" s="798"/>
      <c r="AD121" s="798"/>
      <c r="AE121" s="799"/>
      <c r="AF121" s="800" t="s">
        <v>111</v>
      </c>
      <c r="AG121" s="798"/>
      <c r="AH121" s="798"/>
      <c r="AI121" s="798"/>
      <c r="AJ121" s="799"/>
      <c r="AK121" s="800" t="s">
        <v>111</v>
      </c>
      <c r="AL121" s="798"/>
      <c r="AM121" s="798"/>
      <c r="AN121" s="798"/>
      <c r="AO121" s="799"/>
      <c r="AP121" s="845" t="s">
        <v>111</v>
      </c>
      <c r="AQ121" s="846"/>
      <c r="AR121" s="846"/>
      <c r="AS121" s="846"/>
      <c r="AT121" s="847"/>
      <c r="AU121" s="907"/>
      <c r="AV121" s="908"/>
      <c r="AW121" s="908"/>
      <c r="AX121" s="908"/>
      <c r="AY121" s="909"/>
      <c r="AZ121" s="833" t="s">
        <v>441</v>
      </c>
      <c r="BA121" s="768"/>
      <c r="BB121" s="768"/>
      <c r="BC121" s="768"/>
      <c r="BD121" s="768"/>
      <c r="BE121" s="768"/>
      <c r="BF121" s="768"/>
      <c r="BG121" s="768"/>
      <c r="BH121" s="768"/>
      <c r="BI121" s="768"/>
      <c r="BJ121" s="768"/>
      <c r="BK121" s="768"/>
      <c r="BL121" s="768"/>
      <c r="BM121" s="768"/>
      <c r="BN121" s="768"/>
      <c r="BO121" s="768"/>
      <c r="BP121" s="769"/>
      <c r="BQ121" s="834">
        <v>1900416</v>
      </c>
      <c r="BR121" s="835"/>
      <c r="BS121" s="835"/>
      <c r="BT121" s="835"/>
      <c r="BU121" s="835"/>
      <c r="BV121" s="835">
        <v>1776722</v>
      </c>
      <c r="BW121" s="835"/>
      <c r="BX121" s="835"/>
      <c r="BY121" s="835"/>
      <c r="BZ121" s="835"/>
      <c r="CA121" s="835">
        <v>1637975</v>
      </c>
      <c r="CB121" s="835"/>
      <c r="CC121" s="835"/>
      <c r="CD121" s="835"/>
      <c r="CE121" s="835"/>
      <c r="CF121" s="896">
        <v>13.3</v>
      </c>
      <c r="CG121" s="897"/>
      <c r="CH121" s="897"/>
      <c r="CI121" s="897"/>
      <c r="CJ121" s="897"/>
      <c r="CK121" s="890"/>
      <c r="CL121" s="876"/>
      <c r="CM121" s="876"/>
      <c r="CN121" s="876"/>
      <c r="CO121" s="877"/>
      <c r="CP121" s="856" t="s">
        <v>382</v>
      </c>
      <c r="CQ121" s="857"/>
      <c r="CR121" s="857"/>
      <c r="CS121" s="857"/>
      <c r="CT121" s="857"/>
      <c r="CU121" s="857"/>
      <c r="CV121" s="857"/>
      <c r="CW121" s="857"/>
      <c r="CX121" s="857"/>
      <c r="CY121" s="857"/>
      <c r="CZ121" s="857"/>
      <c r="DA121" s="857"/>
      <c r="DB121" s="857"/>
      <c r="DC121" s="857"/>
      <c r="DD121" s="857"/>
      <c r="DE121" s="857"/>
      <c r="DF121" s="858"/>
      <c r="DG121" s="834">
        <v>742025</v>
      </c>
      <c r="DH121" s="835"/>
      <c r="DI121" s="835"/>
      <c r="DJ121" s="835"/>
      <c r="DK121" s="835"/>
      <c r="DL121" s="835">
        <v>698267</v>
      </c>
      <c r="DM121" s="835"/>
      <c r="DN121" s="835"/>
      <c r="DO121" s="835"/>
      <c r="DP121" s="835"/>
      <c r="DQ121" s="835">
        <v>648856</v>
      </c>
      <c r="DR121" s="835"/>
      <c r="DS121" s="835"/>
      <c r="DT121" s="835"/>
      <c r="DU121" s="835"/>
      <c r="DV121" s="812">
        <v>5.3</v>
      </c>
      <c r="DW121" s="812"/>
      <c r="DX121" s="812"/>
      <c r="DY121" s="812"/>
      <c r="DZ121" s="813"/>
    </row>
    <row r="122" spans="1:130" s="199" customFormat="1" ht="26.25" customHeight="1">
      <c r="A122" s="838"/>
      <c r="B122" s="839"/>
      <c r="C122" s="842" t="s">
        <v>423</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442</v>
      </c>
      <c r="BA122" s="901"/>
      <c r="BB122" s="901"/>
      <c r="BC122" s="901"/>
      <c r="BD122" s="901"/>
      <c r="BE122" s="901"/>
      <c r="BF122" s="901"/>
      <c r="BG122" s="901"/>
      <c r="BH122" s="901"/>
      <c r="BI122" s="901"/>
      <c r="BJ122" s="901"/>
      <c r="BK122" s="901"/>
      <c r="BL122" s="901"/>
      <c r="BM122" s="901"/>
      <c r="BN122" s="901"/>
      <c r="BO122" s="901"/>
      <c r="BP122" s="902"/>
      <c r="BQ122" s="903">
        <v>22081991</v>
      </c>
      <c r="BR122" s="866"/>
      <c r="BS122" s="866"/>
      <c r="BT122" s="866"/>
      <c r="BU122" s="866"/>
      <c r="BV122" s="866">
        <v>23252863</v>
      </c>
      <c r="BW122" s="866"/>
      <c r="BX122" s="866"/>
      <c r="BY122" s="866"/>
      <c r="BZ122" s="866"/>
      <c r="CA122" s="866">
        <v>23348697</v>
      </c>
      <c r="CB122" s="866"/>
      <c r="CC122" s="866"/>
      <c r="CD122" s="866"/>
      <c r="CE122" s="866"/>
      <c r="CF122" s="867">
        <v>189.6</v>
      </c>
      <c r="CG122" s="868"/>
      <c r="CH122" s="868"/>
      <c r="CI122" s="868"/>
      <c r="CJ122" s="868"/>
      <c r="CK122" s="890"/>
      <c r="CL122" s="876"/>
      <c r="CM122" s="876"/>
      <c r="CN122" s="876"/>
      <c r="CO122" s="877"/>
      <c r="CP122" s="856" t="s">
        <v>386</v>
      </c>
      <c r="CQ122" s="857"/>
      <c r="CR122" s="857"/>
      <c r="CS122" s="857"/>
      <c r="CT122" s="857"/>
      <c r="CU122" s="857"/>
      <c r="CV122" s="857"/>
      <c r="CW122" s="857"/>
      <c r="CX122" s="857"/>
      <c r="CY122" s="857"/>
      <c r="CZ122" s="857"/>
      <c r="DA122" s="857"/>
      <c r="DB122" s="857"/>
      <c r="DC122" s="857"/>
      <c r="DD122" s="857"/>
      <c r="DE122" s="857"/>
      <c r="DF122" s="858"/>
      <c r="DG122" s="834">
        <v>270093</v>
      </c>
      <c r="DH122" s="835"/>
      <c r="DI122" s="835"/>
      <c r="DJ122" s="835"/>
      <c r="DK122" s="835"/>
      <c r="DL122" s="835">
        <v>246659</v>
      </c>
      <c r="DM122" s="835"/>
      <c r="DN122" s="835"/>
      <c r="DO122" s="835"/>
      <c r="DP122" s="835"/>
      <c r="DQ122" s="835">
        <v>222329</v>
      </c>
      <c r="DR122" s="835"/>
      <c r="DS122" s="835"/>
      <c r="DT122" s="835"/>
      <c r="DU122" s="835"/>
      <c r="DV122" s="812">
        <v>1.8</v>
      </c>
      <c r="DW122" s="812"/>
      <c r="DX122" s="812"/>
      <c r="DY122" s="812"/>
      <c r="DZ122" s="813"/>
    </row>
    <row r="123" spans="1:130" s="199" customFormat="1" ht="26.25" customHeight="1">
      <c r="A123" s="838"/>
      <c r="B123" s="839"/>
      <c r="C123" s="842" t="s">
        <v>429</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111</v>
      </c>
      <c r="AB123" s="798"/>
      <c r="AC123" s="798"/>
      <c r="AD123" s="798"/>
      <c r="AE123" s="799"/>
      <c r="AF123" s="800" t="s">
        <v>111</v>
      </c>
      <c r="AG123" s="798"/>
      <c r="AH123" s="798"/>
      <c r="AI123" s="798"/>
      <c r="AJ123" s="799"/>
      <c r="AK123" s="800" t="s">
        <v>111</v>
      </c>
      <c r="AL123" s="798"/>
      <c r="AM123" s="798"/>
      <c r="AN123" s="798"/>
      <c r="AO123" s="799"/>
      <c r="AP123" s="845" t="s">
        <v>111</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443</v>
      </c>
      <c r="BP123" s="899"/>
      <c r="BQ123" s="853">
        <v>32240196</v>
      </c>
      <c r="BR123" s="854"/>
      <c r="BS123" s="854"/>
      <c r="BT123" s="854"/>
      <c r="BU123" s="854"/>
      <c r="BV123" s="854">
        <v>32911842</v>
      </c>
      <c r="BW123" s="854"/>
      <c r="BX123" s="854"/>
      <c r="BY123" s="854"/>
      <c r="BZ123" s="854"/>
      <c r="CA123" s="854">
        <v>32563590</v>
      </c>
      <c r="CB123" s="854"/>
      <c r="CC123" s="854"/>
      <c r="CD123" s="854"/>
      <c r="CE123" s="854"/>
      <c r="CF123" s="764"/>
      <c r="CG123" s="765"/>
      <c r="CH123" s="765"/>
      <c r="CI123" s="765"/>
      <c r="CJ123" s="855"/>
      <c r="CK123" s="890"/>
      <c r="CL123" s="876"/>
      <c r="CM123" s="876"/>
      <c r="CN123" s="876"/>
      <c r="CO123" s="877"/>
      <c r="CP123" s="856" t="s">
        <v>388</v>
      </c>
      <c r="CQ123" s="857"/>
      <c r="CR123" s="857"/>
      <c r="CS123" s="857"/>
      <c r="CT123" s="857"/>
      <c r="CU123" s="857"/>
      <c r="CV123" s="857"/>
      <c r="CW123" s="857"/>
      <c r="CX123" s="857"/>
      <c r="CY123" s="857"/>
      <c r="CZ123" s="857"/>
      <c r="DA123" s="857"/>
      <c r="DB123" s="857"/>
      <c r="DC123" s="857"/>
      <c r="DD123" s="857"/>
      <c r="DE123" s="857"/>
      <c r="DF123" s="858"/>
      <c r="DG123" s="797" t="s">
        <v>111</v>
      </c>
      <c r="DH123" s="798"/>
      <c r="DI123" s="798"/>
      <c r="DJ123" s="798"/>
      <c r="DK123" s="799"/>
      <c r="DL123" s="800" t="s">
        <v>111</v>
      </c>
      <c r="DM123" s="798"/>
      <c r="DN123" s="798"/>
      <c r="DO123" s="798"/>
      <c r="DP123" s="799"/>
      <c r="DQ123" s="800" t="s">
        <v>111</v>
      </c>
      <c r="DR123" s="798"/>
      <c r="DS123" s="798"/>
      <c r="DT123" s="798"/>
      <c r="DU123" s="799"/>
      <c r="DV123" s="845" t="s">
        <v>111</v>
      </c>
      <c r="DW123" s="846"/>
      <c r="DX123" s="846"/>
      <c r="DY123" s="846"/>
      <c r="DZ123" s="847"/>
    </row>
    <row r="124" spans="1:130" s="199" customFormat="1" ht="26.25" customHeight="1" thickBot="1">
      <c r="A124" s="838"/>
      <c r="B124" s="839"/>
      <c r="C124" s="842" t="s">
        <v>432</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444</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24.7</v>
      </c>
      <c r="BR124" s="852"/>
      <c r="BS124" s="852"/>
      <c r="BT124" s="852"/>
      <c r="BU124" s="852"/>
      <c r="BV124" s="852">
        <v>18.3</v>
      </c>
      <c r="BW124" s="852"/>
      <c r="BX124" s="852"/>
      <c r="BY124" s="852"/>
      <c r="BZ124" s="852"/>
      <c r="CA124" s="852">
        <v>22.2</v>
      </c>
      <c r="CB124" s="852"/>
      <c r="CC124" s="852"/>
      <c r="CD124" s="852"/>
      <c r="CE124" s="852"/>
      <c r="CF124" s="742"/>
      <c r="CG124" s="743"/>
      <c r="CH124" s="743"/>
      <c r="CI124" s="743"/>
      <c r="CJ124" s="883"/>
      <c r="CK124" s="891"/>
      <c r="CL124" s="891"/>
      <c r="CM124" s="891"/>
      <c r="CN124" s="891"/>
      <c r="CO124" s="892"/>
      <c r="CP124" s="856" t="s">
        <v>445</v>
      </c>
      <c r="CQ124" s="857"/>
      <c r="CR124" s="857"/>
      <c r="CS124" s="857"/>
      <c r="CT124" s="857"/>
      <c r="CU124" s="857"/>
      <c r="CV124" s="857"/>
      <c r="CW124" s="857"/>
      <c r="CX124" s="857"/>
      <c r="CY124" s="857"/>
      <c r="CZ124" s="857"/>
      <c r="DA124" s="857"/>
      <c r="DB124" s="857"/>
      <c r="DC124" s="857"/>
      <c r="DD124" s="857"/>
      <c r="DE124" s="857"/>
      <c r="DF124" s="858"/>
      <c r="DG124" s="780" t="s">
        <v>111</v>
      </c>
      <c r="DH124" s="781"/>
      <c r="DI124" s="781"/>
      <c r="DJ124" s="781"/>
      <c r="DK124" s="782"/>
      <c r="DL124" s="783" t="s">
        <v>111</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c r="A125" s="838"/>
      <c r="B125" s="839"/>
      <c r="C125" s="842" t="s">
        <v>434</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446</v>
      </c>
      <c r="CL125" s="873"/>
      <c r="CM125" s="873"/>
      <c r="CN125" s="873"/>
      <c r="CO125" s="874"/>
      <c r="CP125" s="881" t="s">
        <v>447</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c r="A126" s="838"/>
      <c r="B126" s="839"/>
      <c r="C126" s="842" t="s">
        <v>436</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3569</v>
      </c>
      <c r="AB126" s="798"/>
      <c r="AC126" s="798"/>
      <c r="AD126" s="798"/>
      <c r="AE126" s="799"/>
      <c r="AF126" s="800">
        <v>3569</v>
      </c>
      <c r="AG126" s="798"/>
      <c r="AH126" s="798"/>
      <c r="AI126" s="798"/>
      <c r="AJ126" s="799"/>
      <c r="AK126" s="800">
        <v>3569</v>
      </c>
      <c r="AL126" s="798"/>
      <c r="AM126" s="798"/>
      <c r="AN126" s="798"/>
      <c r="AO126" s="799"/>
      <c r="AP126" s="845">
        <v>0</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448</v>
      </c>
      <c r="CQ126" s="768"/>
      <c r="CR126" s="768"/>
      <c r="CS126" s="768"/>
      <c r="CT126" s="768"/>
      <c r="CU126" s="768"/>
      <c r="CV126" s="768"/>
      <c r="CW126" s="768"/>
      <c r="CX126" s="768"/>
      <c r="CY126" s="768"/>
      <c r="CZ126" s="768"/>
      <c r="DA126" s="768"/>
      <c r="DB126" s="768"/>
      <c r="DC126" s="768"/>
      <c r="DD126" s="768"/>
      <c r="DE126" s="768"/>
      <c r="DF126" s="769"/>
      <c r="DG126" s="834">
        <v>41855</v>
      </c>
      <c r="DH126" s="835"/>
      <c r="DI126" s="835"/>
      <c r="DJ126" s="835"/>
      <c r="DK126" s="835"/>
      <c r="DL126" s="835">
        <v>53825</v>
      </c>
      <c r="DM126" s="835"/>
      <c r="DN126" s="835"/>
      <c r="DO126" s="835"/>
      <c r="DP126" s="835"/>
      <c r="DQ126" s="835" t="s">
        <v>111</v>
      </c>
      <c r="DR126" s="835"/>
      <c r="DS126" s="835"/>
      <c r="DT126" s="835"/>
      <c r="DU126" s="835"/>
      <c r="DV126" s="812" t="s">
        <v>111</v>
      </c>
      <c r="DW126" s="812"/>
      <c r="DX126" s="812"/>
      <c r="DY126" s="812"/>
      <c r="DZ126" s="813"/>
    </row>
    <row r="127" spans="1:130" s="199" customFormat="1" ht="26.25" customHeight="1">
      <c r="A127" s="840"/>
      <c r="B127" s="841"/>
      <c r="C127" s="859" t="s">
        <v>449</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2435</v>
      </c>
      <c r="AB127" s="798"/>
      <c r="AC127" s="798"/>
      <c r="AD127" s="798"/>
      <c r="AE127" s="799"/>
      <c r="AF127" s="800">
        <v>2220</v>
      </c>
      <c r="AG127" s="798"/>
      <c r="AH127" s="798"/>
      <c r="AI127" s="798"/>
      <c r="AJ127" s="799"/>
      <c r="AK127" s="800">
        <v>1803</v>
      </c>
      <c r="AL127" s="798"/>
      <c r="AM127" s="798"/>
      <c r="AN127" s="798"/>
      <c r="AO127" s="799"/>
      <c r="AP127" s="845">
        <v>0</v>
      </c>
      <c r="AQ127" s="846"/>
      <c r="AR127" s="846"/>
      <c r="AS127" s="846"/>
      <c r="AT127" s="847"/>
      <c r="AU127" s="235"/>
      <c r="AV127" s="235"/>
      <c r="AW127" s="235"/>
      <c r="AX127" s="862" t="s">
        <v>450</v>
      </c>
      <c r="AY127" s="830"/>
      <c r="AZ127" s="830"/>
      <c r="BA127" s="830"/>
      <c r="BB127" s="830"/>
      <c r="BC127" s="830"/>
      <c r="BD127" s="830"/>
      <c r="BE127" s="831"/>
      <c r="BF127" s="829" t="s">
        <v>451</v>
      </c>
      <c r="BG127" s="830"/>
      <c r="BH127" s="830"/>
      <c r="BI127" s="830"/>
      <c r="BJ127" s="830"/>
      <c r="BK127" s="830"/>
      <c r="BL127" s="831"/>
      <c r="BM127" s="829" t="s">
        <v>452</v>
      </c>
      <c r="BN127" s="830"/>
      <c r="BO127" s="830"/>
      <c r="BP127" s="830"/>
      <c r="BQ127" s="830"/>
      <c r="BR127" s="830"/>
      <c r="BS127" s="831"/>
      <c r="BT127" s="829" t="s">
        <v>453</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454</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c r="A128" s="814" t="s">
        <v>455</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456</v>
      </c>
      <c r="X128" s="816"/>
      <c r="Y128" s="816"/>
      <c r="Z128" s="817"/>
      <c r="AA128" s="818">
        <v>222746</v>
      </c>
      <c r="AB128" s="819"/>
      <c r="AC128" s="819"/>
      <c r="AD128" s="819"/>
      <c r="AE128" s="820"/>
      <c r="AF128" s="821">
        <v>226270</v>
      </c>
      <c r="AG128" s="819"/>
      <c r="AH128" s="819"/>
      <c r="AI128" s="819"/>
      <c r="AJ128" s="820"/>
      <c r="AK128" s="821">
        <v>221584</v>
      </c>
      <c r="AL128" s="819"/>
      <c r="AM128" s="819"/>
      <c r="AN128" s="819"/>
      <c r="AO128" s="820"/>
      <c r="AP128" s="822"/>
      <c r="AQ128" s="823"/>
      <c r="AR128" s="823"/>
      <c r="AS128" s="823"/>
      <c r="AT128" s="824"/>
      <c r="AU128" s="235"/>
      <c r="AV128" s="235"/>
      <c r="AW128" s="235"/>
      <c r="AX128" s="825" t="s">
        <v>457</v>
      </c>
      <c r="AY128" s="826"/>
      <c r="AZ128" s="826"/>
      <c r="BA128" s="826"/>
      <c r="BB128" s="826"/>
      <c r="BC128" s="826"/>
      <c r="BD128" s="826"/>
      <c r="BE128" s="827"/>
      <c r="BF128" s="804" t="s">
        <v>111</v>
      </c>
      <c r="BG128" s="805"/>
      <c r="BH128" s="805"/>
      <c r="BI128" s="805"/>
      <c r="BJ128" s="805"/>
      <c r="BK128" s="805"/>
      <c r="BL128" s="828"/>
      <c r="BM128" s="804">
        <v>12.8</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458</v>
      </c>
      <c r="CQ128" s="746"/>
      <c r="CR128" s="746"/>
      <c r="CS128" s="746"/>
      <c r="CT128" s="746"/>
      <c r="CU128" s="746"/>
      <c r="CV128" s="746"/>
      <c r="CW128" s="746"/>
      <c r="CX128" s="746"/>
      <c r="CY128" s="746"/>
      <c r="CZ128" s="746"/>
      <c r="DA128" s="746"/>
      <c r="DB128" s="746"/>
      <c r="DC128" s="746"/>
      <c r="DD128" s="746"/>
      <c r="DE128" s="746"/>
      <c r="DF128" s="747"/>
      <c r="DG128" s="808" t="s">
        <v>111</v>
      </c>
      <c r="DH128" s="809"/>
      <c r="DI128" s="809"/>
      <c r="DJ128" s="809"/>
      <c r="DK128" s="809"/>
      <c r="DL128" s="809" t="s">
        <v>111</v>
      </c>
      <c r="DM128" s="809"/>
      <c r="DN128" s="809"/>
      <c r="DO128" s="809"/>
      <c r="DP128" s="809"/>
      <c r="DQ128" s="809" t="s">
        <v>111</v>
      </c>
      <c r="DR128" s="809"/>
      <c r="DS128" s="809"/>
      <c r="DT128" s="809"/>
      <c r="DU128" s="809"/>
      <c r="DV128" s="810" t="s">
        <v>111</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459</v>
      </c>
      <c r="X129" s="795"/>
      <c r="Y129" s="795"/>
      <c r="Z129" s="796"/>
      <c r="AA129" s="797">
        <v>14861553</v>
      </c>
      <c r="AB129" s="798"/>
      <c r="AC129" s="798"/>
      <c r="AD129" s="798"/>
      <c r="AE129" s="799"/>
      <c r="AF129" s="800">
        <v>14896001</v>
      </c>
      <c r="AG129" s="798"/>
      <c r="AH129" s="798"/>
      <c r="AI129" s="798"/>
      <c r="AJ129" s="799"/>
      <c r="AK129" s="800">
        <v>14641838</v>
      </c>
      <c r="AL129" s="798"/>
      <c r="AM129" s="798"/>
      <c r="AN129" s="798"/>
      <c r="AO129" s="799"/>
      <c r="AP129" s="801"/>
      <c r="AQ129" s="802"/>
      <c r="AR129" s="802"/>
      <c r="AS129" s="802"/>
      <c r="AT129" s="803"/>
      <c r="AU129" s="237"/>
      <c r="AV129" s="237"/>
      <c r="AW129" s="237"/>
      <c r="AX129" s="767" t="s">
        <v>460</v>
      </c>
      <c r="AY129" s="768"/>
      <c r="AZ129" s="768"/>
      <c r="BA129" s="768"/>
      <c r="BB129" s="768"/>
      <c r="BC129" s="768"/>
      <c r="BD129" s="768"/>
      <c r="BE129" s="769"/>
      <c r="BF129" s="787" t="s">
        <v>111</v>
      </c>
      <c r="BG129" s="788"/>
      <c r="BH129" s="788"/>
      <c r="BI129" s="788"/>
      <c r="BJ129" s="788"/>
      <c r="BK129" s="788"/>
      <c r="BL129" s="789"/>
      <c r="BM129" s="787">
        <v>17.8</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461</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462</v>
      </c>
      <c r="X130" s="795"/>
      <c r="Y130" s="795"/>
      <c r="Z130" s="796"/>
      <c r="AA130" s="797">
        <v>2514140</v>
      </c>
      <c r="AB130" s="798"/>
      <c r="AC130" s="798"/>
      <c r="AD130" s="798"/>
      <c r="AE130" s="799"/>
      <c r="AF130" s="800">
        <v>2430991</v>
      </c>
      <c r="AG130" s="798"/>
      <c r="AH130" s="798"/>
      <c r="AI130" s="798"/>
      <c r="AJ130" s="799"/>
      <c r="AK130" s="800">
        <v>2329987</v>
      </c>
      <c r="AL130" s="798"/>
      <c r="AM130" s="798"/>
      <c r="AN130" s="798"/>
      <c r="AO130" s="799"/>
      <c r="AP130" s="801"/>
      <c r="AQ130" s="802"/>
      <c r="AR130" s="802"/>
      <c r="AS130" s="802"/>
      <c r="AT130" s="803"/>
      <c r="AU130" s="237"/>
      <c r="AV130" s="237"/>
      <c r="AW130" s="237"/>
      <c r="AX130" s="767" t="s">
        <v>463</v>
      </c>
      <c r="AY130" s="768"/>
      <c r="AZ130" s="768"/>
      <c r="BA130" s="768"/>
      <c r="BB130" s="768"/>
      <c r="BC130" s="768"/>
      <c r="BD130" s="768"/>
      <c r="BE130" s="769"/>
      <c r="BF130" s="770">
        <v>6.4</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464</v>
      </c>
      <c r="X131" s="778"/>
      <c r="Y131" s="778"/>
      <c r="Z131" s="779"/>
      <c r="AA131" s="780">
        <v>12347413</v>
      </c>
      <c r="AB131" s="781"/>
      <c r="AC131" s="781"/>
      <c r="AD131" s="781"/>
      <c r="AE131" s="782"/>
      <c r="AF131" s="783">
        <v>12465010</v>
      </c>
      <c r="AG131" s="781"/>
      <c r="AH131" s="781"/>
      <c r="AI131" s="781"/>
      <c r="AJ131" s="782"/>
      <c r="AK131" s="783">
        <v>12311851</v>
      </c>
      <c r="AL131" s="781"/>
      <c r="AM131" s="781"/>
      <c r="AN131" s="781"/>
      <c r="AO131" s="782"/>
      <c r="AP131" s="784"/>
      <c r="AQ131" s="785"/>
      <c r="AR131" s="785"/>
      <c r="AS131" s="785"/>
      <c r="AT131" s="786"/>
      <c r="AU131" s="237"/>
      <c r="AV131" s="237"/>
      <c r="AW131" s="237"/>
      <c r="AX131" s="745" t="s">
        <v>465</v>
      </c>
      <c r="AY131" s="746"/>
      <c r="AZ131" s="746"/>
      <c r="BA131" s="746"/>
      <c r="BB131" s="746"/>
      <c r="BC131" s="746"/>
      <c r="BD131" s="746"/>
      <c r="BE131" s="747"/>
      <c r="BF131" s="748">
        <v>22.2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466</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467</v>
      </c>
      <c r="W132" s="758"/>
      <c r="X132" s="758"/>
      <c r="Y132" s="758"/>
      <c r="Z132" s="759"/>
      <c r="AA132" s="760">
        <v>7.5771661640000003</v>
      </c>
      <c r="AB132" s="761"/>
      <c r="AC132" s="761"/>
      <c r="AD132" s="761"/>
      <c r="AE132" s="762"/>
      <c r="AF132" s="763">
        <v>6.1300472279999996</v>
      </c>
      <c r="AG132" s="761"/>
      <c r="AH132" s="761"/>
      <c r="AI132" s="761"/>
      <c r="AJ132" s="762"/>
      <c r="AK132" s="763">
        <v>5.5001802729999998</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468</v>
      </c>
      <c r="W133" s="737"/>
      <c r="X133" s="737"/>
      <c r="Y133" s="737"/>
      <c r="Z133" s="738"/>
      <c r="AA133" s="739">
        <v>9.6999999999999993</v>
      </c>
      <c r="AB133" s="740"/>
      <c r="AC133" s="740"/>
      <c r="AD133" s="740"/>
      <c r="AE133" s="741"/>
      <c r="AF133" s="739">
        <v>7.9</v>
      </c>
      <c r="AG133" s="740"/>
      <c r="AH133" s="740"/>
      <c r="AI133" s="740"/>
      <c r="AJ133" s="741"/>
      <c r="AK133" s="739">
        <v>6.4</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469</v>
      </c>
      <c r="B5" s="248"/>
      <c r="C5" s="248"/>
      <c r="D5" s="248"/>
      <c r="E5" s="248"/>
      <c r="F5" s="248"/>
      <c r="G5" s="248"/>
      <c r="H5" s="248"/>
      <c r="I5" s="248"/>
      <c r="J5" s="248"/>
      <c r="K5" s="248"/>
      <c r="L5" s="248"/>
      <c r="M5" s="248"/>
      <c r="N5" s="248"/>
      <c r="O5" s="249"/>
    </row>
    <row r="6" spans="1:16">
      <c r="A6" s="250"/>
      <c r="B6" s="246"/>
      <c r="C6" s="246"/>
      <c r="D6" s="246"/>
      <c r="E6" s="246"/>
      <c r="F6" s="246"/>
      <c r="G6" s="251" t="s">
        <v>470</v>
      </c>
      <c r="H6" s="251"/>
      <c r="I6" s="251"/>
      <c r="J6" s="251"/>
      <c r="K6" s="246"/>
      <c r="L6" s="246"/>
      <c r="M6" s="246"/>
      <c r="N6" s="246"/>
    </row>
    <row r="7" spans="1:16">
      <c r="A7" s="250"/>
      <c r="B7" s="246"/>
      <c r="C7" s="246"/>
      <c r="D7" s="246"/>
      <c r="E7" s="246"/>
      <c r="F7" s="246"/>
      <c r="G7" s="253"/>
      <c r="H7" s="254"/>
      <c r="I7" s="254"/>
      <c r="J7" s="255"/>
      <c r="K7" s="1152" t="s">
        <v>471</v>
      </c>
      <c r="L7" s="256"/>
      <c r="M7" s="257" t="s">
        <v>472</v>
      </c>
      <c r="N7" s="258"/>
    </row>
    <row r="8" spans="1:16">
      <c r="A8" s="250"/>
      <c r="B8" s="246"/>
      <c r="C8" s="246"/>
      <c r="D8" s="246"/>
      <c r="E8" s="246"/>
      <c r="F8" s="246"/>
      <c r="G8" s="259"/>
      <c r="H8" s="260"/>
      <c r="I8" s="260"/>
      <c r="J8" s="261"/>
      <c r="K8" s="1153"/>
      <c r="L8" s="262" t="s">
        <v>473</v>
      </c>
      <c r="M8" s="263" t="s">
        <v>474</v>
      </c>
      <c r="N8" s="264" t="s">
        <v>475</v>
      </c>
    </row>
    <row r="9" spans="1:16">
      <c r="A9" s="250"/>
      <c r="B9" s="246"/>
      <c r="C9" s="246"/>
      <c r="D9" s="246"/>
      <c r="E9" s="246"/>
      <c r="F9" s="246"/>
      <c r="G9" s="1166" t="s">
        <v>476</v>
      </c>
      <c r="H9" s="1167"/>
      <c r="I9" s="1167"/>
      <c r="J9" s="1168"/>
      <c r="K9" s="265">
        <v>3804087</v>
      </c>
      <c r="L9" s="266">
        <v>76298</v>
      </c>
      <c r="M9" s="267">
        <v>82785</v>
      </c>
      <c r="N9" s="268">
        <v>-7.8</v>
      </c>
    </row>
    <row r="10" spans="1:16">
      <c r="A10" s="250"/>
      <c r="B10" s="246"/>
      <c r="C10" s="246"/>
      <c r="D10" s="246"/>
      <c r="E10" s="246"/>
      <c r="F10" s="246"/>
      <c r="G10" s="1166" t="s">
        <v>477</v>
      </c>
      <c r="H10" s="1167"/>
      <c r="I10" s="1167"/>
      <c r="J10" s="1168"/>
      <c r="K10" s="269">
        <v>344240</v>
      </c>
      <c r="L10" s="270">
        <v>6904</v>
      </c>
      <c r="M10" s="271">
        <v>6632</v>
      </c>
      <c r="N10" s="272">
        <v>4.0999999999999996</v>
      </c>
    </row>
    <row r="11" spans="1:16" ht="13.5" customHeight="1">
      <c r="A11" s="250"/>
      <c r="B11" s="246"/>
      <c r="C11" s="246"/>
      <c r="D11" s="246"/>
      <c r="E11" s="246"/>
      <c r="F11" s="246"/>
      <c r="G11" s="1166" t="s">
        <v>478</v>
      </c>
      <c r="H11" s="1167"/>
      <c r="I11" s="1167"/>
      <c r="J11" s="1168"/>
      <c r="K11" s="269">
        <v>51628</v>
      </c>
      <c r="L11" s="270">
        <v>1036</v>
      </c>
      <c r="M11" s="271">
        <v>9575</v>
      </c>
      <c r="N11" s="272">
        <v>-89.2</v>
      </c>
    </row>
    <row r="12" spans="1:16" ht="13.5" customHeight="1">
      <c r="A12" s="250"/>
      <c r="B12" s="246"/>
      <c r="C12" s="246"/>
      <c r="D12" s="246"/>
      <c r="E12" s="246"/>
      <c r="F12" s="246"/>
      <c r="G12" s="1166" t="s">
        <v>479</v>
      </c>
      <c r="H12" s="1167"/>
      <c r="I12" s="1167"/>
      <c r="J12" s="1168"/>
      <c r="K12" s="269">
        <v>1312</v>
      </c>
      <c r="L12" s="270">
        <v>26</v>
      </c>
      <c r="M12" s="271">
        <v>961</v>
      </c>
      <c r="N12" s="272">
        <v>-97.3</v>
      </c>
    </row>
    <row r="13" spans="1:16" ht="13.5" customHeight="1">
      <c r="A13" s="250"/>
      <c r="B13" s="246"/>
      <c r="C13" s="246"/>
      <c r="D13" s="246"/>
      <c r="E13" s="246"/>
      <c r="F13" s="246"/>
      <c r="G13" s="1166" t="s">
        <v>480</v>
      </c>
      <c r="H13" s="1167"/>
      <c r="I13" s="1167"/>
      <c r="J13" s="1168"/>
      <c r="K13" s="269" t="s">
        <v>481</v>
      </c>
      <c r="L13" s="270" t="s">
        <v>481</v>
      </c>
      <c r="M13" s="271" t="s">
        <v>481</v>
      </c>
      <c r="N13" s="272" t="s">
        <v>481</v>
      </c>
    </row>
    <row r="14" spans="1:16" ht="13.5" customHeight="1">
      <c r="A14" s="250"/>
      <c r="B14" s="246"/>
      <c r="C14" s="246"/>
      <c r="D14" s="246"/>
      <c r="E14" s="246"/>
      <c r="F14" s="246"/>
      <c r="G14" s="1166" t="s">
        <v>482</v>
      </c>
      <c r="H14" s="1167"/>
      <c r="I14" s="1167"/>
      <c r="J14" s="1168"/>
      <c r="K14" s="269">
        <v>238156</v>
      </c>
      <c r="L14" s="270">
        <v>4777</v>
      </c>
      <c r="M14" s="271">
        <v>3403</v>
      </c>
      <c r="N14" s="272">
        <v>40.4</v>
      </c>
    </row>
    <row r="15" spans="1:16" ht="13.5" customHeight="1">
      <c r="A15" s="250"/>
      <c r="B15" s="246"/>
      <c r="C15" s="246"/>
      <c r="D15" s="246"/>
      <c r="E15" s="246"/>
      <c r="F15" s="246"/>
      <c r="G15" s="1166" t="s">
        <v>483</v>
      </c>
      <c r="H15" s="1167"/>
      <c r="I15" s="1167"/>
      <c r="J15" s="1168"/>
      <c r="K15" s="269">
        <v>78514</v>
      </c>
      <c r="L15" s="270">
        <v>1575</v>
      </c>
      <c r="M15" s="271">
        <v>1693</v>
      </c>
      <c r="N15" s="272">
        <v>-7</v>
      </c>
    </row>
    <row r="16" spans="1:16">
      <c r="A16" s="250"/>
      <c r="B16" s="246"/>
      <c r="C16" s="246"/>
      <c r="D16" s="246"/>
      <c r="E16" s="246"/>
      <c r="F16" s="246"/>
      <c r="G16" s="1169" t="s">
        <v>484</v>
      </c>
      <c r="H16" s="1170"/>
      <c r="I16" s="1170"/>
      <c r="J16" s="1171"/>
      <c r="K16" s="270">
        <v>-258512</v>
      </c>
      <c r="L16" s="270">
        <v>-5185</v>
      </c>
      <c r="M16" s="271">
        <v>-7791</v>
      </c>
      <c r="N16" s="272">
        <v>-33.4</v>
      </c>
    </row>
    <row r="17" spans="1:16">
      <c r="A17" s="250"/>
      <c r="B17" s="246"/>
      <c r="C17" s="246"/>
      <c r="D17" s="246"/>
      <c r="E17" s="246"/>
      <c r="F17" s="246"/>
      <c r="G17" s="1169" t="s">
        <v>170</v>
      </c>
      <c r="H17" s="1170"/>
      <c r="I17" s="1170"/>
      <c r="J17" s="1171"/>
      <c r="K17" s="270">
        <v>4259425</v>
      </c>
      <c r="L17" s="270">
        <v>85431</v>
      </c>
      <c r="M17" s="271">
        <v>97258</v>
      </c>
      <c r="N17" s="272">
        <v>-12.2</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485</v>
      </c>
      <c r="H19" s="246"/>
      <c r="I19" s="246"/>
      <c r="J19" s="246"/>
      <c r="K19" s="246"/>
      <c r="L19" s="246"/>
      <c r="M19" s="246"/>
      <c r="N19" s="246"/>
    </row>
    <row r="20" spans="1:16">
      <c r="A20" s="250"/>
      <c r="B20" s="246"/>
      <c r="C20" s="246"/>
      <c r="D20" s="246"/>
      <c r="E20" s="246"/>
      <c r="F20" s="246"/>
      <c r="G20" s="274"/>
      <c r="H20" s="275"/>
      <c r="I20" s="275"/>
      <c r="J20" s="276"/>
      <c r="K20" s="277" t="s">
        <v>486</v>
      </c>
      <c r="L20" s="278" t="s">
        <v>487</v>
      </c>
      <c r="M20" s="279" t="s">
        <v>488</v>
      </c>
      <c r="N20" s="280"/>
    </row>
    <row r="21" spans="1:16" s="286" customFormat="1">
      <c r="A21" s="281"/>
      <c r="B21" s="251"/>
      <c r="C21" s="251"/>
      <c r="D21" s="251"/>
      <c r="E21" s="251"/>
      <c r="F21" s="251"/>
      <c r="G21" s="1163" t="s">
        <v>489</v>
      </c>
      <c r="H21" s="1164"/>
      <c r="I21" s="1164"/>
      <c r="J21" s="1165"/>
      <c r="K21" s="282">
        <v>8.7200000000000006</v>
      </c>
      <c r="L21" s="283">
        <v>9.18</v>
      </c>
      <c r="M21" s="284">
        <v>-0.46</v>
      </c>
      <c r="N21" s="251"/>
      <c r="O21" s="285"/>
      <c r="P21" s="281"/>
    </row>
    <row r="22" spans="1:16" s="286" customFormat="1">
      <c r="A22" s="281"/>
      <c r="B22" s="251"/>
      <c r="C22" s="251"/>
      <c r="D22" s="251"/>
      <c r="E22" s="251"/>
      <c r="F22" s="251"/>
      <c r="G22" s="1163" t="s">
        <v>490</v>
      </c>
      <c r="H22" s="1164"/>
      <c r="I22" s="1164"/>
      <c r="J22" s="1165"/>
      <c r="K22" s="287">
        <v>97.1</v>
      </c>
      <c r="L22" s="288">
        <v>97.2</v>
      </c>
      <c r="M22" s="289">
        <v>-0.1</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491</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492</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493</v>
      </c>
      <c r="H29" s="251"/>
      <c r="I29" s="251"/>
      <c r="J29" s="251"/>
      <c r="K29" s="246"/>
      <c r="L29" s="246"/>
      <c r="M29" s="246"/>
      <c r="N29" s="246"/>
      <c r="O29" s="295"/>
    </row>
    <row r="30" spans="1:16">
      <c r="A30" s="250"/>
      <c r="B30" s="246"/>
      <c r="C30" s="246"/>
      <c r="D30" s="246"/>
      <c r="E30" s="246"/>
      <c r="F30" s="246"/>
      <c r="G30" s="253"/>
      <c r="H30" s="254"/>
      <c r="I30" s="254"/>
      <c r="J30" s="255"/>
      <c r="K30" s="1152" t="s">
        <v>471</v>
      </c>
      <c r="L30" s="256"/>
      <c r="M30" s="257" t="s">
        <v>472</v>
      </c>
      <c r="N30" s="258"/>
    </row>
    <row r="31" spans="1:16">
      <c r="A31" s="250"/>
      <c r="B31" s="246"/>
      <c r="C31" s="246"/>
      <c r="D31" s="246"/>
      <c r="E31" s="246"/>
      <c r="F31" s="246"/>
      <c r="G31" s="259"/>
      <c r="H31" s="260"/>
      <c r="I31" s="260"/>
      <c r="J31" s="261"/>
      <c r="K31" s="1153"/>
      <c r="L31" s="262" t="s">
        <v>473</v>
      </c>
      <c r="M31" s="263" t="s">
        <v>474</v>
      </c>
      <c r="N31" s="264" t="s">
        <v>475</v>
      </c>
    </row>
    <row r="32" spans="1:16" ht="27" customHeight="1">
      <c r="A32" s="250"/>
      <c r="B32" s="246"/>
      <c r="C32" s="246"/>
      <c r="D32" s="246"/>
      <c r="E32" s="246"/>
      <c r="F32" s="246"/>
      <c r="G32" s="1154" t="s">
        <v>494</v>
      </c>
      <c r="H32" s="1155"/>
      <c r="I32" s="1155"/>
      <c r="J32" s="1156"/>
      <c r="K32" s="296">
        <v>3058726</v>
      </c>
      <c r="L32" s="296">
        <v>61349</v>
      </c>
      <c r="M32" s="297">
        <v>59261</v>
      </c>
      <c r="N32" s="298">
        <v>3.5</v>
      </c>
    </row>
    <row r="33" spans="1:16" ht="13.5" customHeight="1">
      <c r="A33" s="250"/>
      <c r="B33" s="246"/>
      <c r="C33" s="246"/>
      <c r="D33" s="246"/>
      <c r="E33" s="246"/>
      <c r="F33" s="246"/>
      <c r="G33" s="1154" t="s">
        <v>495</v>
      </c>
      <c r="H33" s="1155"/>
      <c r="I33" s="1155"/>
      <c r="J33" s="1156"/>
      <c r="K33" s="296" t="s">
        <v>481</v>
      </c>
      <c r="L33" s="296" t="s">
        <v>481</v>
      </c>
      <c r="M33" s="297" t="s">
        <v>481</v>
      </c>
      <c r="N33" s="298" t="s">
        <v>481</v>
      </c>
    </row>
    <row r="34" spans="1:16" ht="27" customHeight="1">
      <c r="A34" s="250"/>
      <c r="B34" s="246"/>
      <c r="C34" s="246"/>
      <c r="D34" s="246"/>
      <c r="E34" s="246"/>
      <c r="F34" s="246"/>
      <c r="G34" s="1154" t="s">
        <v>496</v>
      </c>
      <c r="H34" s="1155"/>
      <c r="I34" s="1155"/>
      <c r="J34" s="1156"/>
      <c r="K34" s="296" t="s">
        <v>481</v>
      </c>
      <c r="L34" s="296" t="s">
        <v>481</v>
      </c>
      <c r="M34" s="297">
        <v>53</v>
      </c>
      <c r="N34" s="298" t="s">
        <v>481</v>
      </c>
    </row>
    <row r="35" spans="1:16" ht="27" customHeight="1">
      <c r="A35" s="250"/>
      <c r="B35" s="246"/>
      <c r="C35" s="246"/>
      <c r="D35" s="246"/>
      <c r="E35" s="246"/>
      <c r="F35" s="246"/>
      <c r="G35" s="1154" t="s">
        <v>497</v>
      </c>
      <c r="H35" s="1155"/>
      <c r="I35" s="1155"/>
      <c r="J35" s="1156"/>
      <c r="K35" s="296">
        <v>164647</v>
      </c>
      <c r="L35" s="296">
        <v>3302</v>
      </c>
      <c r="M35" s="297">
        <v>16703</v>
      </c>
      <c r="N35" s="298">
        <v>-80.2</v>
      </c>
    </row>
    <row r="36" spans="1:16" ht="27" customHeight="1">
      <c r="A36" s="250"/>
      <c r="B36" s="246"/>
      <c r="C36" s="246"/>
      <c r="D36" s="246"/>
      <c r="E36" s="246"/>
      <c r="F36" s="246"/>
      <c r="G36" s="1154" t="s">
        <v>498</v>
      </c>
      <c r="H36" s="1155"/>
      <c r="I36" s="1155"/>
      <c r="J36" s="1156"/>
      <c r="K36" s="296" t="s">
        <v>481</v>
      </c>
      <c r="L36" s="296" t="s">
        <v>481</v>
      </c>
      <c r="M36" s="297">
        <v>2887</v>
      </c>
      <c r="N36" s="298" t="s">
        <v>481</v>
      </c>
    </row>
    <row r="37" spans="1:16" ht="13.5" customHeight="1">
      <c r="A37" s="250"/>
      <c r="B37" s="246"/>
      <c r="C37" s="246"/>
      <c r="D37" s="246"/>
      <c r="E37" s="246"/>
      <c r="F37" s="246"/>
      <c r="G37" s="1154" t="s">
        <v>499</v>
      </c>
      <c r="H37" s="1155"/>
      <c r="I37" s="1155"/>
      <c r="J37" s="1156"/>
      <c r="K37" s="296">
        <v>5372</v>
      </c>
      <c r="L37" s="296">
        <v>108</v>
      </c>
      <c r="M37" s="297">
        <v>465</v>
      </c>
      <c r="N37" s="298">
        <v>-76.8</v>
      </c>
    </row>
    <row r="38" spans="1:16" ht="27" customHeight="1">
      <c r="A38" s="250"/>
      <c r="B38" s="246"/>
      <c r="C38" s="246"/>
      <c r="D38" s="246"/>
      <c r="E38" s="246"/>
      <c r="F38" s="246"/>
      <c r="G38" s="1157" t="s">
        <v>500</v>
      </c>
      <c r="H38" s="1158"/>
      <c r="I38" s="1158"/>
      <c r="J38" s="1159"/>
      <c r="K38" s="299" t="s">
        <v>481</v>
      </c>
      <c r="L38" s="299" t="s">
        <v>481</v>
      </c>
      <c r="M38" s="300">
        <v>4</v>
      </c>
      <c r="N38" s="301" t="s">
        <v>481</v>
      </c>
      <c r="O38" s="295"/>
    </row>
    <row r="39" spans="1:16">
      <c r="A39" s="250"/>
      <c r="B39" s="246"/>
      <c r="C39" s="246"/>
      <c r="D39" s="246"/>
      <c r="E39" s="246"/>
      <c r="F39" s="246"/>
      <c r="G39" s="1157" t="s">
        <v>501</v>
      </c>
      <c r="H39" s="1158"/>
      <c r="I39" s="1158"/>
      <c r="J39" s="1159"/>
      <c r="K39" s="302">
        <v>-221584</v>
      </c>
      <c r="L39" s="302">
        <v>-4444</v>
      </c>
      <c r="M39" s="303">
        <v>-5840</v>
      </c>
      <c r="N39" s="304">
        <v>-23.9</v>
      </c>
      <c r="O39" s="295"/>
    </row>
    <row r="40" spans="1:16" ht="27" customHeight="1">
      <c r="A40" s="250"/>
      <c r="B40" s="246"/>
      <c r="C40" s="246"/>
      <c r="D40" s="246"/>
      <c r="E40" s="246"/>
      <c r="F40" s="246"/>
      <c r="G40" s="1154" t="s">
        <v>502</v>
      </c>
      <c r="H40" s="1155"/>
      <c r="I40" s="1155"/>
      <c r="J40" s="1156"/>
      <c r="K40" s="302">
        <v>-2329987</v>
      </c>
      <c r="L40" s="302">
        <v>-46732</v>
      </c>
      <c r="M40" s="303">
        <v>-50828</v>
      </c>
      <c r="N40" s="304">
        <v>-8.1</v>
      </c>
      <c r="O40" s="295"/>
    </row>
    <row r="41" spans="1:16">
      <c r="A41" s="250"/>
      <c r="B41" s="246"/>
      <c r="C41" s="246"/>
      <c r="D41" s="246"/>
      <c r="E41" s="246"/>
      <c r="F41" s="246"/>
      <c r="G41" s="1160" t="s">
        <v>281</v>
      </c>
      <c r="H41" s="1161"/>
      <c r="I41" s="1161"/>
      <c r="J41" s="1162"/>
      <c r="K41" s="296">
        <v>677174</v>
      </c>
      <c r="L41" s="302">
        <v>13582</v>
      </c>
      <c r="M41" s="303">
        <v>22704</v>
      </c>
      <c r="N41" s="304">
        <v>-40.200000000000003</v>
      </c>
      <c r="O41" s="295"/>
    </row>
    <row r="42" spans="1:16">
      <c r="A42" s="250"/>
      <c r="B42" s="246"/>
      <c r="C42" s="246"/>
      <c r="D42" s="246"/>
      <c r="E42" s="246"/>
      <c r="F42" s="246"/>
      <c r="G42" s="305" t="s">
        <v>503</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504</v>
      </c>
      <c r="B47" s="246"/>
      <c r="C47" s="246"/>
      <c r="D47" s="246"/>
      <c r="E47" s="246"/>
      <c r="F47" s="246"/>
      <c r="G47" s="246"/>
      <c r="H47" s="246"/>
      <c r="I47" s="246"/>
      <c r="J47" s="246"/>
      <c r="K47" s="246"/>
      <c r="L47" s="246"/>
      <c r="M47" s="246"/>
      <c r="N47" s="246"/>
    </row>
    <row r="48" spans="1:16">
      <c r="A48" s="250"/>
      <c r="B48" s="246"/>
      <c r="C48" s="246"/>
      <c r="D48" s="246"/>
      <c r="E48" s="246"/>
      <c r="F48" s="246"/>
      <c r="G48" s="310" t="s">
        <v>505</v>
      </c>
      <c r="H48" s="310"/>
      <c r="I48" s="310"/>
      <c r="J48" s="310"/>
      <c r="K48" s="310"/>
      <c r="L48" s="310"/>
      <c r="M48" s="311"/>
      <c r="N48" s="310"/>
    </row>
    <row r="49" spans="1:14" ht="13.5" customHeight="1">
      <c r="A49" s="250"/>
      <c r="B49" s="246"/>
      <c r="C49" s="246"/>
      <c r="D49" s="246"/>
      <c r="E49" s="246"/>
      <c r="F49" s="246"/>
      <c r="G49" s="312"/>
      <c r="H49" s="313"/>
      <c r="I49" s="1147" t="s">
        <v>471</v>
      </c>
      <c r="J49" s="1149" t="s">
        <v>506</v>
      </c>
      <c r="K49" s="1150"/>
      <c r="L49" s="1150"/>
      <c r="M49" s="1150"/>
      <c r="N49" s="1151"/>
    </row>
    <row r="50" spans="1:14">
      <c r="A50" s="250"/>
      <c r="B50" s="246"/>
      <c r="C50" s="246"/>
      <c r="D50" s="246"/>
      <c r="E50" s="246"/>
      <c r="F50" s="246"/>
      <c r="G50" s="314"/>
      <c r="H50" s="315"/>
      <c r="I50" s="1148"/>
      <c r="J50" s="316" t="s">
        <v>507</v>
      </c>
      <c r="K50" s="317" t="s">
        <v>508</v>
      </c>
      <c r="L50" s="318" t="s">
        <v>509</v>
      </c>
      <c r="M50" s="319" t="s">
        <v>510</v>
      </c>
      <c r="N50" s="320" t="s">
        <v>511</v>
      </c>
    </row>
    <row r="51" spans="1:14">
      <c r="A51" s="250"/>
      <c r="B51" s="246"/>
      <c r="C51" s="246"/>
      <c r="D51" s="246"/>
      <c r="E51" s="246"/>
      <c r="F51" s="246"/>
      <c r="G51" s="312" t="s">
        <v>512</v>
      </c>
      <c r="H51" s="313"/>
      <c r="I51" s="321">
        <v>4140860</v>
      </c>
      <c r="J51" s="322">
        <v>81716</v>
      </c>
      <c r="K51" s="323">
        <v>-5.4</v>
      </c>
      <c r="L51" s="324">
        <v>50880</v>
      </c>
      <c r="M51" s="325">
        <v>7</v>
      </c>
      <c r="N51" s="326">
        <v>-12.4</v>
      </c>
    </row>
    <row r="52" spans="1:14">
      <c r="A52" s="250"/>
      <c r="B52" s="246"/>
      <c r="C52" s="246"/>
      <c r="D52" s="246"/>
      <c r="E52" s="246"/>
      <c r="F52" s="246"/>
      <c r="G52" s="327"/>
      <c r="H52" s="328" t="s">
        <v>513</v>
      </c>
      <c r="I52" s="329">
        <v>1361012</v>
      </c>
      <c r="J52" s="330">
        <v>26858</v>
      </c>
      <c r="K52" s="331">
        <v>-32.6</v>
      </c>
      <c r="L52" s="332">
        <v>26879</v>
      </c>
      <c r="M52" s="333">
        <v>2.4</v>
      </c>
      <c r="N52" s="334">
        <v>-35</v>
      </c>
    </row>
    <row r="53" spans="1:14">
      <c r="A53" s="250"/>
      <c r="B53" s="246"/>
      <c r="C53" s="246"/>
      <c r="D53" s="246"/>
      <c r="E53" s="246"/>
      <c r="F53" s="246"/>
      <c r="G53" s="312" t="s">
        <v>514</v>
      </c>
      <c r="H53" s="313"/>
      <c r="I53" s="321">
        <v>4493126</v>
      </c>
      <c r="J53" s="322">
        <v>88432</v>
      </c>
      <c r="K53" s="323">
        <v>8.1999999999999993</v>
      </c>
      <c r="L53" s="324">
        <v>63956</v>
      </c>
      <c r="M53" s="325">
        <v>25.7</v>
      </c>
      <c r="N53" s="326">
        <v>-17.5</v>
      </c>
    </row>
    <row r="54" spans="1:14">
      <c r="A54" s="250"/>
      <c r="B54" s="246"/>
      <c r="C54" s="246"/>
      <c r="D54" s="246"/>
      <c r="E54" s="246"/>
      <c r="F54" s="246"/>
      <c r="G54" s="327"/>
      <c r="H54" s="328" t="s">
        <v>513</v>
      </c>
      <c r="I54" s="329">
        <v>1546357</v>
      </c>
      <c r="J54" s="330">
        <v>30435</v>
      </c>
      <c r="K54" s="331">
        <v>13.3</v>
      </c>
      <c r="L54" s="332">
        <v>29239</v>
      </c>
      <c r="M54" s="333">
        <v>8.8000000000000007</v>
      </c>
      <c r="N54" s="334">
        <v>4.5</v>
      </c>
    </row>
    <row r="55" spans="1:14">
      <c r="A55" s="250"/>
      <c r="B55" s="246"/>
      <c r="C55" s="246"/>
      <c r="D55" s="246"/>
      <c r="E55" s="246"/>
      <c r="F55" s="246"/>
      <c r="G55" s="312" t="s">
        <v>515</v>
      </c>
      <c r="H55" s="313"/>
      <c r="I55" s="321">
        <v>5823728</v>
      </c>
      <c r="J55" s="322">
        <v>115200</v>
      </c>
      <c r="K55" s="323">
        <v>30.3</v>
      </c>
      <c r="L55" s="324">
        <v>66255</v>
      </c>
      <c r="M55" s="325">
        <v>3.6</v>
      </c>
      <c r="N55" s="326">
        <v>26.7</v>
      </c>
    </row>
    <row r="56" spans="1:14">
      <c r="A56" s="250"/>
      <c r="B56" s="246"/>
      <c r="C56" s="246"/>
      <c r="D56" s="246"/>
      <c r="E56" s="246"/>
      <c r="F56" s="246"/>
      <c r="G56" s="327"/>
      <c r="H56" s="328" t="s">
        <v>513</v>
      </c>
      <c r="I56" s="329">
        <v>2398289</v>
      </c>
      <c r="J56" s="330">
        <v>47441</v>
      </c>
      <c r="K56" s="331">
        <v>55.9</v>
      </c>
      <c r="L56" s="332">
        <v>31822</v>
      </c>
      <c r="M56" s="333">
        <v>8.8000000000000007</v>
      </c>
      <c r="N56" s="334">
        <v>47.1</v>
      </c>
    </row>
    <row r="57" spans="1:14">
      <c r="A57" s="250"/>
      <c r="B57" s="246"/>
      <c r="C57" s="246"/>
      <c r="D57" s="246"/>
      <c r="E57" s="246"/>
      <c r="F57" s="246"/>
      <c r="G57" s="312" t="s">
        <v>516</v>
      </c>
      <c r="H57" s="313"/>
      <c r="I57" s="321">
        <v>5513238</v>
      </c>
      <c r="J57" s="322">
        <v>109760</v>
      </c>
      <c r="K57" s="323">
        <v>-4.7</v>
      </c>
      <c r="L57" s="324">
        <v>63727</v>
      </c>
      <c r="M57" s="325">
        <v>-3.8</v>
      </c>
      <c r="N57" s="326">
        <v>-0.9</v>
      </c>
    </row>
    <row r="58" spans="1:14">
      <c r="A58" s="250"/>
      <c r="B58" s="246"/>
      <c r="C58" s="246"/>
      <c r="D58" s="246"/>
      <c r="E58" s="246"/>
      <c r="F58" s="246"/>
      <c r="G58" s="327"/>
      <c r="H58" s="328" t="s">
        <v>513</v>
      </c>
      <c r="I58" s="329">
        <v>2771154</v>
      </c>
      <c r="J58" s="330">
        <v>55169</v>
      </c>
      <c r="K58" s="331">
        <v>16.3</v>
      </c>
      <c r="L58" s="332">
        <v>34577</v>
      </c>
      <c r="M58" s="333">
        <v>8.6999999999999993</v>
      </c>
      <c r="N58" s="334">
        <v>7.6</v>
      </c>
    </row>
    <row r="59" spans="1:14">
      <c r="A59" s="250"/>
      <c r="B59" s="246"/>
      <c r="C59" s="246"/>
      <c r="D59" s="246"/>
      <c r="E59" s="246"/>
      <c r="F59" s="246"/>
      <c r="G59" s="312" t="s">
        <v>517</v>
      </c>
      <c r="H59" s="313"/>
      <c r="I59" s="321">
        <v>5331933</v>
      </c>
      <c r="J59" s="322">
        <v>106942</v>
      </c>
      <c r="K59" s="323">
        <v>-2.6</v>
      </c>
      <c r="L59" s="324">
        <v>66954</v>
      </c>
      <c r="M59" s="325">
        <v>5.0999999999999996</v>
      </c>
      <c r="N59" s="326">
        <v>-7.7</v>
      </c>
    </row>
    <row r="60" spans="1:14">
      <c r="A60" s="250"/>
      <c r="B60" s="246"/>
      <c r="C60" s="246"/>
      <c r="D60" s="246"/>
      <c r="E60" s="246"/>
      <c r="F60" s="246"/>
      <c r="G60" s="327"/>
      <c r="H60" s="328" t="s">
        <v>513</v>
      </c>
      <c r="I60" s="335">
        <v>2293841</v>
      </c>
      <c r="J60" s="330">
        <v>46007</v>
      </c>
      <c r="K60" s="331">
        <v>-16.600000000000001</v>
      </c>
      <c r="L60" s="332">
        <v>37305</v>
      </c>
      <c r="M60" s="333">
        <v>7.9</v>
      </c>
      <c r="N60" s="334">
        <v>-24.5</v>
      </c>
    </row>
    <row r="61" spans="1:14">
      <c r="A61" s="250"/>
      <c r="B61" s="246"/>
      <c r="C61" s="246"/>
      <c r="D61" s="246"/>
      <c r="E61" s="246"/>
      <c r="F61" s="246"/>
      <c r="G61" s="312" t="s">
        <v>518</v>
      </c>
      <c r="H61" s="336"/>
      <c r="I61" s="337">
        <v>5060577</v>
      </c>
      <c r="J61" s="338">
        <v>100410</v>
      </c>
      <c r="K61" s="339">
        <v>5.2</v>
      </c>
      <c r="L61" s="340">
        <v>62354</v>
      </c>
      <c r="M61" s="341">
        <v>7.5</v>
      </c>
      <c r="N61" s="326">
        <v>-2.2999999999999998</v>
      </c>
    </row>
    <row r="62" spans="1:14">
      <c r="A62" s="250"/>
      <c r="B62" s="246"/>
      <c r="C62" s="246"/>
      <c r="D62" s="246"/>
      <c r="E62" s="246"/>
      <c r="F62" s="246"/>
      <c r="G62" s="327"/>
      <c r="H62" s="328" t="s">
        <v>513</v>
      </c>
      <c r="I62" s="329">
        <v>2074131</v>
      </c>
      <c r="J62" s="330">
        <v>41182</v>
      </c>
      <c r="K62" s="331">
        <v>7.3</v>
      </c>
      <c r="L62" s="332">
        <v>31964</v>
      </c>
      <c r="M62" s="333">
        <v>7.3</v>
      </c>
      <c r="N62" s="334">
        <v>0</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72" t="s">
        <v>3</v>
      </c>
      <c r="D47" s="1172"/>
      <c r="E47" s="1173"/>
      <c r="F47" s="11">
        <v>28.52</v>
      </c>
      <c r="G47" s="12">
        <v>28.71</v>
      </c>
      <c r="H47" s="12">
        <v>28.69</v>
      </c>
      <c r="I47" s="12">
        <v>28.1</v>
      </c>
      <c r="J47" s="13">
        <v>27.43</v>
      </c>
    </row>
    <row r="48" spans="2:10" ht="57.75" customHeight="1">
      <c r="B48" s="14"/>
      <c r="C48" s="1174" t="s">
        <v>4</v>
      </c>
      <c r="D48" s="1174"/>
      <c r="E48" s="1175"/>
      <c r="F48" s="15">
        <v>4.07</v>
      </c>
      <c r="G48" s="16">
        <v>2.8</v>
      </c>
      <c r="H48" s="16">
        <v>3.51</v>
      </c>
      <c r="I48" s="16">
        <v>3.89</v>
      </c>
      <c r="J48" s="17">
        <v>4.47</v>
      </c>
    </row>
    <row r="49" spans="2:10" ht="57.75" customHeight="1" thickBot="1">
      <c r="B49" s="18"/>
      <c r="C49" s="1176" t="s">
        <v>5</v>
      </c>
      <c r="D49" s="1176"/>
      <c r="E49" s="1177"/>
      <c r="F49" s="19">
        <v>0.49</v>
      </c>
      <c r="G49" s="20" t="s">
        <v>525</v>
      </c>
      <c r="H49" s="20" t="s">
        <v>526</v>
      </c>
      <c r="I49" s="20" t="s">
        <v>527</v>
      </c>
      <c r="J49" s="21" t="s">
        <v>528</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84" t="s">
        <v>529</v>
      </c>
      <c r="D34" s="1184"/>
      <c r="E34" s="1185"/>
      <c r="F34" s="32">
        <v>7.75</v>
      </c>
      <c r="G34" s="33">
        <v>8.86</v>
      </c>
      <c r="H34" s="33">
        <v>9.58</v>
      </c>
      <c r="I34" s="33">
        <v>10.54</v>
      </c>
      <c r="J34" s="34">
        <v>11.53</v>
      </c>
      <c r="K34" s="22"/>
      <c r="L34" s="22"/>
      <c r="M34" s="22"/>
      <c r="N34" s="22"/>
      <c r="O34" s="22"/>
      <c r="P34" s="22"/>
    </row>
    <row r="35" spans="1:16" ht="39" customHeight="1">
      <c r="A35" s="22"/>
      <c r="B35" s="35"/>
      <c r="C35" s="1178" t="s">
        <v>530</v>
      </c>
      <c r="D35" s="1179"/>
      <c r="E35" s="1180"/>
      <c r="F35" s="36">
        <v>4.07</v>
      </c>
      <c r="G35" s="37">
        <v>2.8</v>
      </c>
      <c r="H35" s="37">
        <v>3.51</v>
      </c>
      <c r="I35" s="37">
        <v>3.88</v>
      </c>
      <c r="J35" s="38">
        <v>4.47</v>
      </c>
      <c r="K35" s="22"/>
      <c r="L35" s="22"/>
      <c r="M35" s="22"/>
      <c r="N35" s="22"/>
      <c r="O35" s="22"/>
      <c r="P35" s="22"/>
    </row>
    <row r="36" spans="1:16" ht="39" customHeight="1">
      <c r="A36" s="22"/>
      <c r="B36" s="35"/>
      <c r="C36" s="1178" t="s">
        <v>531</v>
      </c>
      <c r="D36" s="1179"/>
      <c r="E36" s="1180"/>
      <c r="F36" s="36">
        <v>2.0499999999999998</v>
      </c>
      <c r="G36" s="37">
        <v>2.1</v>
      </c>
      <c r="H36" s="37">
        <v>2.4900000000000002</v>
      </c>
      <c r="I36" s="37">
        <v>1.01</v>
      </c>
      <c r="J36" s="38">
        <v>2.3199999999999998</v>
      </c>
      <c r="K36" s="22"/>
      <c r="L36" s="22"/>
      <c r="M36" s="22"/>
      <c r="N36" s="22"/>
      <c r="O36" s="22"/>
      <c r="P36" s="22"/>
    </row>
    <row r="37" spans="1:16" ht="39" customHeight="1">
      <c r="A37" s="22"/>
      <c r="B37" s="35"/>
      <c r="C37" s="1178" t="s">
        <v>532</v>
      </c>
      <c r="D37" s="1179"/>
      <c r="E37" s="1180"/>
      <c r="F37" s="36">
        <v>0.62</v>
      </c>
      <c r="G37" s="37">
        <v>0.43</v>
      </c>
      <c r="H37" s="37">
        <v>0.61</v>
      </c>
      <c r="I37" s="37">
        <v>1.47</v>
      </c>
      <c r="J37" s="38">
        <v>1.19</v>
      </c>
      <c r="K37" s="22"/>
      <c r="L37" s="22"/>
      <c r="M37" s="22"/>
      <c r="N37" s="22"/>
      <c r="O37" s="22"/>
      <c r="P37" s="22"/>
    </row>
    <row r="38" spans="1:16" ht="39" customHeight="1">
      <c r="A38" s="22"/>
      <c r="B38" s="35"/>
      <c r="C38" s="1178" t="s">
        <v>533</v>
      </c>
      <c r="D38" s="1179"/>
      <c r="E38" s="1180"/>
      <c r="F38" s="36">
        <v>7.0000000000000007E-2</v>
      </c>
      <c r="G38" s="37">
        <v>0.09</v>
      </c>
      <c r="H38" s="37">
        <v>0.11</v>
      </c>
      <c r="I38" s="37">
        <v>0.11</v>
      </c>
      <c r="J38" s="38">
        <v>0.11</v>
      </c>
      <c r="K38" s="22"/>
      <c r="L38" s="22"/>
      <c r="M38" s="22"/>
      <c r="N38" s="22"/>
      <c r="O38" s="22"/>
      <c r="P38" s="22"/>
    </row>
    <row r="39" spans="1:16" ht="39" customHeight="1">
      <c r="A39" s="22"/>
      <c r="B39" s="35"/>
      <c r="C39" s="1178" t="s">
        <v>534</v>
      </c>
      <c r="D39" s="1179"/>
      <c r="E39" s="1180"/>
      <c r="F39" s="36" t="s">
        <v>481</v>
      </c>
      <c r="G39" s="37">
        <v>0.01</v>
      </c>
      <c r="H39" s="37">
        <v>0.02</v>
      </c>
      <c r="I39" s="37">
        <v>0.08</v>
      </c>
      <c r="J39" s="38">
        <v>0.11</v>
      </c>
      <c r="K39" s="22"/>
      <c r="L39" s="22"/>
      <c r="M39" s="22"/>
      <c r="N39" s="22"/>
      <c r="O39" s="22"/>
      <c r="P39" s="22"/>
    </row>
    <row r="40" spans="1:16" ht="39" customHeight="1">
      <c r="A40" s="22"/>
      <c r="B40" s="35"/>
      <c r="C40" s="1178" t="s">
        <v>535</v>
      </c>
      <c r="D40" s="1179"/>
      <c r="E40" s="1180"/>
      <c r="F40" s="36">
        <v>0.02</v>
      </c>
      <c r="G40" s="37">
        <v>0.01</v>
      </c>
      <c r="H40" s="37">
        <v>0.02</v>
      </c>
      <c r="I40" s="37">
        <v>0.02</v>
      </c>
      <c r="J40" s="38">
        <v>0.01</v>
      </c>
      <c r="K40" s="22"/>
      <c r="L40" s="22"/>
      <c r="M40" s="22"/>
      <c r="N40" s="22"/>
      <c r="O40" s="22"/>
      <c r="P40" s="22"/>
    </row>
    <row r="41" spans="1:16" ht="39" customHeight="1">
      <c r="A41" s="22"/>
      <c r="B41" s="35"/>
      <c r="C41" s="1178" t="s">
        <v>536</v>
      </c>
      <c r="D41" s="1179"/>
      <c r="E41" s="1180"/>
      <c r="F41" s="36">
        <v>0</v>
      </c>
      <c r="G41" s="37">
        <v>0</v>
      </c>
      <c r="H41" s="37">
        <v>0</v>
      </c>
      <c r="I41" s="37">
        <v>0</v>
      </c>
      <c r="J41" s="38">
        <v>0</v>
      </c>
      <c r="K41" s="22"/>
      <c r="L41" s="22"/>
      <c r="M41" s="22"/>
      <c r="N41" s="22"/>
      <c r="O41" s="22"/>
      <c r="P41" s="22"/>
    </row>
    <row r="42" spans="1:16" ht="39" customHeight="1">
      <c r="A42" s="22"/>
      <c r="B42" s="39"/>
      <c r="C42" s="1178" t="s">
        <v>537</v>
      </c>
      <c r="D42" s="1179"/>
      <c r="E42" s="1180"/>
      <c r="F42" s="36" t="s">
        <v>481</v>
      </c>
      <c r="G42" s="37" t="s">
        <v>481</v>
      </c>
      <c r="H42" s="37" t="s">
        <v>481</v>
      </c>
      <c r="I42" s="37" t="s">
        <v>481</v>
      </c>
      <c r="J42" s="38" t="s">
        <v>481</v>
      </c>
      <c r="K42" s="22"/>
      <c r="L42" s="22"/>
      <c r="M42" s="22"/>
      <c r="N42" s="22"/>
      <c r="O42" s="22"/>
      <c r="P42" s="22"/>
    </row>
    <row r="43" spans="1:16" ht="39" customHeight="1" thickBot="1">
      <c r="A43" s="22"/>
      <c r="B43" s="40"/>
      <c r="C43" s="1181" t="s">
        <v>538</v>
      </c>
      <c r="D43" s="1182"/>
      <c r="E43" s="1183"/>
      <c r="F43" s="41">
        <v>0.01</v>
      </c>
      <c r="G43" s="42">
        <v>0.02</v>
      </c>
      <c r="H43" s="42">
        <v>0.01</v>
      </c>
      <c r="I43" s="42">
        <v>0.01</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94" t="s">
        <v>11</v>
      </c>
      <c r="C45" s="1195"/>
      <c r="D45" s="58"/>
      <c r="E45" s="1200" t="s">
        <v>12</v>
      </c>
      <c r="F45" s="1200"/>
      <c r="G45" s="1200"/>
      <c r="H45" s="1200"/>
      <c r="I45" s="1200"/>
      <c r="J45" s="1201"/>
      <c r="K45" s="59">
        <v>3977</v>
      </c>
      <c r="L45" s="60">
        <v>3774</v>
      </c>
      <c r="M45" s="60">
        <v>3469</v>
      </c>
      <c r="N45" s="60">
        <v>3228</v>
      </c>
      <c r="O45" s="61">
        <v>3059</v>
      </c>
      <c r="P45" s="48"/>
      <c r="Q45" s="48"/>
      <c r="R45" s="48"/>
      <c r="S45" s="48"/>
      <c r="T45" s="48"/>
      <c r="U45" s="48"/>
    </row>
    <row r="46" spans="1:21" ht="30.75" customHeight="1">
      <c r="A46" s="48"/>
      <c r="B46" s="1196"/>
      <c r="C46" s="1197"/>
      <c r="D46" s="62"/>
      <c r="E46" s="1188" t="s">
        <v>13</v>
      </c>
      <c r="F46" s="1188"/>
      <c r="G46" s="1188"/>
      <c r="H46" s="1188"/>
      <c r="I46" s="1188"/>
      <c r="J46" s="1189"/>
      <c r="K46" s="63" t="s">
        <v>481</v>
      </c>
      <c r="L46" s="64" t="s">
        <v>481</v>
      </c>
      <c r="M46" s="64" t="s">
        <v>481</v>
      </c>
      <c r="N46" s="64" t="s">
        <v>481</v>
      </c>
      <c r="O46" s="65" t="s">
        <v>481</v>
      </c>
      <c r="P46" s="48"/>
      <c r="Q46" s="48"/>
      <c r="R46" s="48"/>
      <c r="S46" s="48"/>
      <c r="T46" s="48"/>
      <c r="U46" s="48"/>
    </row>
    <row r="47" spans="1:21" ht="30.75" customHeight="1">
      <c r="A47" s="48"/>
      <c r="B47" s="1196"/>
      <c r="C47" s="1197"/>
      <c r="D47" s="62"/>
      <c r="E47" s="1188" t="s">
        <v>14</v>
      </c>
      <c r="F47" s="1188"/>
      <c r="G47" s="1188"/>
      <c r="H47" s="1188"/>
      <c r="I47" s="1188"/>
      <c r="J47" s="1189"/>
      <c r="K47" s="63" t="s">
        <v>481</v>
      </c>
      <c r="L47" s="64" t="s">
        <v>481</v>
      </c>
      <c r="M47" s="64" t="s">
        <v>481</v>
      </c>
      <c r="N47" s="64" t="s">
        <v>481</v>
      </c>
      <c r="O47" s="65" t="s">
        <v>481</v>
      </c>
      <c r="P47" s="48"/>
      <c r="Q47" s="48"/>
      <c r="R47" s="48"/>
      <c r="S47" s="48"/>
      <c r="T47" s="48"/>
      <c r="U47" s="48"/>
    </row>
    <row r="48" spans="1:21" ht="30.75" customHeight="1">
      <c r="A48" s="48"/>
      <c r="B48" s="1196"/>
      <c r="C48" s="1197"/>
      <c r="D48" s="62"/>
      <c r="E48" s="1188" t="s">
        <v>15</v>
      </c>
      <c r="F48" s="1188"/>
      <c r="G48" s="1188"/>
      <c r="H48" s="1188"/>
      <c r="I48" s="1188"/>
      <c r="J48" s="1189"/>
      <c r="K48" s="63">
        <v>209</v>
      </c>
      <c r="L48" s="64">
        <v>187</v>
      </c>
      <c r="M48" s="64">
        <v>197</v>
      </c>
      <c r="N48" s="64">
        <v>188</v>
      </c>
      <c r="O48" s="65">
        <v>165</v>
      </c>
      <c r="P48" s="48"/>
      <c r="Q48" s="48"/>
      <c r="R48" s="48"/>
      <c r="S48" s="48"/>
      <c r="T48" s="48"/>
      <c r="U48" s="48"/>
    </row>
    <row r="49" spans="1:21" ht="30.75" customHeight="1">
      <c r="A49" s="48"/>
      <c r="B49" s="1196"/>
      <c r="C49" s="1197"/>
      <c r="D49" s="62"/>
      <c r="E49" s="1188" t="s">
        <v>16</v>
      </c>
      <c r="F49" s="1188"/>
      <c r="G49" s="1188"/>
      <c r="H49" s="1188"/>
      <c r="I49" s="1188"/>
      <c r="J49" s="1189"/>
      <c r="K49" s="63">
        <v>24</v>
      </c>
      <c r="L49" s="64">
        <v>13</v>
      </c>
      <c r="M49" s="64" t="s">
        <v>481</v>
      </c>
      <c r="N49" s="64" t="s">
        <v>481</v>
      </c>
      <c r="O49" s="65" t="s">
        <v>481</v>
      </c>
      <c r="P49" s="48"/>
      <c r="Q49" s="48"/>
      <c r="R49" s="48"/>
      <c r="S49" s="48"/>
      <c r="T49" s="48"/>
      <c r="U49" s="48"/>
    </row>
    <row r="50" spans="1:21" ht="30.75" customHeight="1">
      <c r="A50" s="48"/>
      <c r="B50" s="1196"/>
      <c r="C50" s="1197"/>
      <c r="D50" s="62"/>
      <c r="E50" s="1188" t="s">
        <v>17</v>
      </c>
      <c r="F50" s="1188"/>
      <c r="G50" s="1188"/>
      <c r="H50" s="1188"/>
      <c r="I50" s="1188"/>
      <c r="J50" s="1189"/>
      <c r="K50" s="63">
        <v>6</v>
      </c>
      <c r="L50" s="64">
        <v>6</v>
      </c>
      <c r="M50" s="64">
        <v>6</v>
      </c>
      <c r="N50" s="64">
        <v>6</v>
      </c>
      <c r="O50" s="65">
        <v>5</v>
      </c>
      <c r="P50" s="48"/>
      <c r="Q50" s="48"/>
      <c r="R50" s="48"/>
      <c r="S50" s="48"/>
      <c r="T50" s="48"/>
      <c r="U50" s="48"/>
    </row>
    <row r="51" spans="1:21" ht="30.75" customHeight="1">
      <c r="A51" s="48"/>
      <c r="B51" s="1198"/>
      <c r="C51" s="1199"/>
      <c r="D51" s="66"/>
      <c r="E51" s="1188" t="s">
        <v>18</v>
      </c>
      <c r="F51" s="1188"/>
      <c r="G51" s="1188"/>
      <c r="H51" s="1188"/>
      <c r="I51" s="1188"/>
      <c r="J51" s="1189"/>
      <c r="K51" s="63" t="s">
        <v>481</v>
      </c>
      <c r="L51" s="64" t="s">
        <v>481</v>
      </c>
      <c r="M51" s="64" t="s">
        <v>481</v>
      </c>
      <c r="N51" s="64" t="s">
        <v>481</v>
      </c>
      <c r="O51" s="65" t="s">
        <v>481</v>
      </c>
      <c r="P51" s="48"/>
      <c r="Q51" s="48"/>
      <c r="R51" s="48"/>
      <c r="S51" s="48"/>
      <c r="T51" s="48"/>
      <c r="U51" s="48"/>
    </row>
    <row r="52" spans="1:21" ht="30.75" customHeight="1">
      <c r="A52" s="48"/>
      <c r="B52" s="1186" t="s">
        <v>19</v>
      </c>
      <c r="C52" s="1187"/>
      <c r="D52" s="66"/>
      <c r="E52" s="1188" t="s">
        <v>20</v>
      </c>
      <c r="F52" s="1188"/>
      <c r="G52" s="1188"/>
      <c r="H52" s="1188"/>
      <c r="I52" s="1188"/>
      <c r="J52" s="1189"/>
      <c r="K52" s="63">
        <v>2740</v>
      </c>
      <c r="L52" s="64">
        <v>2723</v>
      </c>
      <c r="M52" s="64">
        <v>2738</v>
      </c>
      <c r="N52" s="64">
        <v>2657</v>
      </c>
      <c r="O52" s="65">
        <v>2552</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1476</v>
      </c>
      <c r="L53" s="69">
        <v>1257</v>
      </c>
      <c r="M53" s="69">
        <v>934</v>
      </c>
      <c r="N53" s="69">
        <v>765</v>
      </c>
      <c r="O53" s="70">
        <v>677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214" t="s">
        <v>24</v>
      </c>
      <c r="C41" s="1215"/>
      <c r="D41" s="81"/>
      <c r="E41" s="1216" t="s">
        <v>25</v>
      </c>
      <c r="F41" s="1216"/>
      <c r="G41" s="1216"/>
      <c r="H41" s="1217"/>
      <c r="I41" s="82">
        <v>30496</v>
      </c>
      <c r="J41" s="83">
        <v>29302</v>
      </c>
      <c r="K41" s="83">
        <v>29282</v>
      </c>
      <c r="L41" s="83">
        <v>29733</v>
      </c>
      <c r="M41" s="84">
        <v>30016</v>
      </c>
    </row>
    <row r="42" spans="2:13" ht="27.75" customHeight="1">
      <c r="B42" s="1204"/>
      <c r="C42" s="1205"/>
      <c r="D42" s="85"/>
      <c r="E42" s="1208" t="s">
        <v>26</v>
      </c>
      <c r="F42" s="1208"/>
      <c r="G42" s="1208"/>
      <c r="H42" s="1209"/>
      <c r="I42" s="86">
        <v>22</v>
      </c>
      <c r="J42" s="87">
        <v>19</v>
      </c>
      <c r="K42" s="87">
        <v>15</v>
      </c>
      <c r="L42" s="87" t="s">
        <v>481</v>
      </c>
      <c r="M42" s="88" t="s">
        <v>481</v>
      </c>
    </row>
    <row r="43" spans="2:13" ht="27.75" customHeight="1">
      <c r="B43" s="1204"/>
      <c r="C43" s="1205"/>
      <c r="D43" s="85"/>
      <c r="E43" s="1208" t="s">
        <v>27</v>
      </c>
      <c r="F43" s="1208"/>
      <c r="G43" s="1208"/>
      <c r="H43" s="1209"/>
      <c r="I43" s="86">
        <v>3225</v>
      </c>
      <c r="J43" s="87">
        <v>3044</v>
      </c>
      <c r="K43" s="87">
        <v>2572</v>
      </c>
      <c r="L43" s="87">
        <v>2142</v>
      </c>
      <c r="M43" s="88">
        <v>1779</v>
      </c>
    </row>
    <row r="44" spans="2:13" ht="27.75" customHeight="1">
      <c r="B44" s="1204"/>
      <c r="C44" s="1205"/>
      <c r="D44" s="85"/>
      <c r="E44" s="1208" t="s">
        <v>28</v>
      </c>
      <c r="F44" s="1208"/>
      <c r="G44" s="1208"/>
      <c r="H44" s="1209"/>
      <c r="I44" s="86">
        <v>13</v>
      </c>
      <c r="J44" s="87" t="s">
        <v>481</v>
      </c>
      <c r="K44" s="87" t="s">
        <v>481</v>
      </c>
      <c r="L44" s="87" t="s">
        <v>481</v>
      </c>
      <c r="M44" s="88" t="s">
        <v>481</v>
      </c>
    </row>
    <row r="45" spans="2:13" ht="27.75" customHeight="1">
      <c r="B45" s="1204"/>
      <c r="C45" s="1205"/>
      <c r="D45" s="85"/>
      <c r="E45" s="1208" t="s">
        <v>29</v>
      </c>
      <c r="F45" s="1208"/>
      <c r="G45" s="1208"/>
      <c r="H45" s="1209"/>
      <c r="I45" s="86">
        <v>4022</v>
      </c>
      <c r="J45" s="87">
        <v>3724</v>
      </c>
      <c r="K45" s="87">
        <v>3387</v>
      </c>
      <c r="L45" s="87">
        <v>3264</v>
      </c>
      <c r="M45" s="88">
        <v>3511</v>
      </c>
    </row>
    <row r="46" spans="2:13" ht="27.75" customHeight="1">
      <c r="B46" s="1204"/>
      <c r="C46" s="1205"/>
      <c r="D46" s="89"/>
      <c r="E46" s="1208" t="s">
        <v>30</v>
      </c>
      <c r="F46" s="1208"/>
      <c r="G46" s="1208"/>
      <c r="H46" s="1209"/>
      <c r="I46" s="86">
        <v>157</v>
      </c>
      <c r="J46" s="87">
        <v>43</v>
      </c>
      <c r="K46" s="87">
        <v>42</v>
      </c>
      <c r="L46" s="87">
        <v>54</v>
      </c>
      <c r="M46" s="88" t="s">
        <v>481</v>
      </c>
    </row>
    <row r="47" spans="2:13" ht="27.75" customHeight="1">
      <c r="B47" s="1204"/>
      <c r="C47" s="1205"/>
      <c r="D47" s="90"/>
      <c r="E47" s="1218" t="s">
        <v>31</v>
      </c>
      <c r="F47" s="1219"/>
      <c r="G47" s="1219"/>
      <c r="H47" s="1220"/>
      <c r="I47" s="86" t="s">
        <v>481</v>
      </c>
      <c r="J47" s="87" t="s">
        <v>481</v>
      </c>
      <c r="K47" s="87" t="s">
        <v>481</v>
      </c>
      <c r="L47" s="87" t="s">
        <v>481</v>
      </c>
      <c r="M47" s="88" t="s">
        <v>481</v>
      </c>
    </row>
    <row r="48" spans="2:13" ht="27.75" customHeight="1">
      <c r="B48" s="1204"/>
      <c r="C48" s="1205"/>
      <c r="D48" s="85"/>
      <c r="E48" s="1208" t="s">
        <v>32</v>
      </c>
      <c r="F48" s="1208"/>
      <c r="G48" s="1208"/>
      <c r="H48" s="1209"/>
      <c r="I48" s="86" t="s">
        <v>481</v>
      </c>
      <c r="J48" s="87" t="s">
        <v>481</v>
      </c>
      <c r="K48" s="87" t="s">
        <v>481</v>
      </c>
      <c r="L48" s="87" t="s">
        <v>481</v>
      </c>
      <c r="M48" s="88" t="s">
        <v>481</v>
      </c>
    </row>
    <row r="49" spans="2:13" ht="27.75" customHeight="1">
      <c r="B49" s="1206"/>
      <c r="C49" s="1207"/>
      <c r="D49" s="85"/>
      <c r="E49" s="1208" t="s">
        <v>33</v>
      </c>
      <c r="F49" s="1208"/>
      <c r="G49" s="1208"/>
      <c r="H49" s="1209"/>
      <c r="I49" s="86" t="s">
        <v>481</v>
      </c>
      <c r="J49" s="87" t="s">
        <v>481</v>
      </c>
      <c r="K49" s="87" t="s">
        <v>481</v>
      </c>
      <c r="L49" s="87" t="s">
        <v>481</v>
      </c>
      <c r="M49" s="88" t="s">
        <v>481</v>
      </c>
    </row>
    <row r="50" spans="2:13" ht="27.75" customHeight="1">
      <c r="B50" s="1202" t="s">
        <v>34</v>
      </c>
      <c r="C50" s="1203"/>
      <c r="D50" s="91"/>
      <c r="E50" s="1208" t="s">
        <v>35</v>
      </c>
      <c r="F50" s="1208"/>
      <c r="G50" s="1208"/>
      <c r="H50" s="1209"/>
      <c r="I50" s="86">
        <v>7959</v>
      </c>
      <c r="J50" s="87">
        <v>7949</v>
      </c>
      <c r="K50" s="87">
        <v>8258</v>
      </c>
      <c r="L50" s="87">
        <v>7882</v>
      </c>
      <c r="M50" s="88">
        <v>7577</v>
      </c>
    </row>
    <row r="51" spans="2:13" ht="27.75" customHeight="1">
      <c r="B51" s="1204"/>
      <c r="C51" s="1205"/>
      <c r="D51" s="85"/>
      <c r="E51" s="1208" t="s">
        <v>36</v>
      </c>
      <c r="F51" s="1208"/>
      <c r="G51" s="1208"/>
      <c r="H51" s="1209"/>
      <c r="I51" s="86">
        <v>2225</v>
      </c>
      <c r="J51" s="87">
        <v>2008</v>
      </c>
      <c r="K51" s="87">
        <v>1900</v>
      </c>
      <c r="L51" s="87">
        <v>1777</v>
      </c>
      <c r="M51" s="88">
        <v>1638</v>
      </c>
    </row>
    <row r="52" spans="2:13" ht="27.75" customHeight="1">
      <c r="B52" s="1206"/>
      <c r="C52" s="1207"/>
      <c r="D52" s="85"/>
      <c r="E52" s="1208" t="s">
        <v>37</v>
      </c>
      <c r="F52" s="1208"/>
      <c r="G52" s="1208"/>
      <c r="H52" s="1209"/>
      <c r="I52" s="86">
        <v>23057</v>
      </c>
      <c r="J52" s="87">
        <v>22620</v>
      </c>
      <c r="K52" s="87">
        <v>22082</v>
      </c>
      <c r="L52" s="87">
        <v>23253</v>
      </c>
      <c r="M52" s="88">
        <v>23349</v>
      </c>
    </row>
    <row r="53" spans="2:13" ht="27.75" customHeight="1" thickBot="1">
      <c r="B53" s="1210" t="s">
        <v>21</v>
      </c>
      <c r="C53" s="1211"/>
      <c r="D53" s="92"/>
      <c r="E53" s="1212" t="s">
        <v>38</v>
      </c>
      <c r="F53" s="1212"/>
      <c r="G53" s="1212"/>
      <c r="H53" s="1213"/>
      <c r="I53" s="93">
        <v>4696</v>
      </c>
      <c r="J53" s="94">
        <v>3555</v>
      </c>
      <c r="K53" s="94">
        <v>3059</v>
      </c>
      <c r="L53" s="94">
        <v>2282</v>
      </c>
      <c r="M53" s="95">
        <v>2742</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553</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553</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554</v>
      </c>
      <c r="C41" s="248"/>
      <c r="D41" s="248"/>
      <c r="E41" s="248"/>
      <c r="F41" s="248"/>
      <c r="G41" s="248"/>
      <c r="H41" s="248"/>
      <c r="I41" s="248"/>
      <c r="J41" s="248"/>
      <c r="K41" s="248"/>
      <c r="L41" s="248"/>
      <c r="M41" s="248"/>
      <c r="N41" s="248"/>
      <c r="O41" s="248"/>
      <c r="P41" s="249"/>
    </row>
    <row r="42" spans="2:17">
      <c r="B42" s="250"/>
      <c r="C42" s="246"/>
      <c r="D42" s="246"/>
      <c r="E42" s="246"/>
      <c r="F42" s="246"/>
      <c r="G42" s="353" t="s">
        <v>555</v>
      </c>
      <c r="I42" s="354"/>
      <c r="J42" s="354"/>
      <c r="K42" s="354"/>
      <c r="L42" s="246"/>
      <c r="M42" s="246"/>
      <c r="N42" s="246"/>
      <c r="O42" s="246"/>
    </row>
    <row r="43" spans="2:17">
      <c r="B43" s="250"/>
      <c r="C43" s="246"/>
      <c r="D43" s="246"/>
      <c r="E43" s="246"/>
      <c r="F43" s="246"/>
      <c r="G43" s="1221" t="s">
        <v>564</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556</v>
      </c>
    </row>
    <row r="50" spans="1:17">
      <c r="B50" s="250"/>
      <c r="C50" s="246"/>
      <c r="D50" s="246"/>
      <c r="E50" s="246"/>
      <c r="F50" s="246"/>
      <c r="G50" s="1230"/>
      <c r="H50" s="1231"/>
      <c r="I50" s="1231"/>
      <c r="J50" s="1232"/>
      <c r="K50" s="356" t="s">
        <v>520</v>
      </c>
      <c r="L50" s="356" t="s">
        <v>521</v>
      </c>
      <c r="M50" s="356" t="s">
        <v>522</v>
      </c>
      <c r="N50" s="356" t="s">
        <v>523</v>
      </c>
      <c r="O50" s="356" t="s">
        <v>524</v>
      </c>
    </row>
    <row r="51" spans="1:17">
      <c r="B51" s="250"/>
      <c r="C51" s="246"/>
      <c r="D51" s="246"/>
      <c r="E51" s="246"/>
      <c r="F51" s="246"/>
      <c r="G51" s="1233" t="s">
        <v>557</v>
      </c>
      <c r="H51" s="1234"/>
      <c r="I51" s="1239" t="s">
        <v>558</v>
      </c>
      <c r="J51" s="1239"/>
      <c r="K51" s="1241"/>
      <c r="L51" s="1241"/>
      <c r="M51" s="1241"/>
      <c r="N51" s="1242">
        <v>18.3</v>
      </c>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559</v>
      </c>
      <c r="J53" s="1243"/>
      <c r="K53" s="1244"/>
      <c r="L53" s="1244"/>
      <c r="M53" s="1244"/>
      <c r="N53" s="1246">
        <v>58.9</v>
      </c>
      <c r="O53" s="1244"/>
    </row>
    <row r="54" spans="1:17">
      <c r="A54" s="357"/>
      <c r="B54" s="250"/>
      <c r="C54" s="246"/>
      <c r="D54" s="246"/>
      <c r="E54" s="246"/>
      <c r="F54" s="246"/>
      <c r="G54" s="1237"/>
      <c r="H54" s="1238"/>
      <c r="I54" s="1243"/>
      <c r="J54" s="1243"/>
      <c r="K54" s="1245"/>
      <c r="L54" s="1245"/>
      <c r="M54" s="1245"/>
      <c r="N54" s="1245"/>
      <c r="O54" s="1245"/>
    </row>
    <row r="55" spans="1:17">
      <c r="A55" s="357"/>
      <c r="B55" s="250"/>
      <c r="C55" s="246"/>
      <c r="D55" s="246"/>
      <c r="E55" s="246"/>
      <c r="F55" s="246"/>
      <c r="G55" s="1247" t="s">
        <v>560</v>
      </c>
      <c r="H55" s="1248"/>
      <c r="I55" s="1243" t="s">
        <v>558</v>
      </c>
      <c r="J55" s="1243"/>
      <c r="K55" s="1241"/>
      <c r="L55" s="1241"/>
      <c r="M55" s="1241"/>
      <c r="N55" s="1242">
        <v>41.5</v>
      </c>
      <c r="O55" s="1241"/>
    </row>
    <row r="56" spans="1:17">
      <c r="A56" s="357"/>
      <c r="B56" s="250"/>
      <c r="C56" s="246"/>
      <c r="D56" s="246"/>
      <c r="E56" s="246"/>
      <c r="F56" s="246"/>
      <c r="G56" s="1249"/>
      <c r="H56" s="1250"/>
      <c r="I56" s="1243"/>
      <c r="J56" s="1243"/>
      <c r="K56" s="1242"/>
      <c r="L56" s="1242"/>
      <c r="M56" s="1242"/>
      <c r="N56" s="1242"/>
      <c r="O56" s="1242"/>
    </row>
    <row r="57" spans="1:17" s="357" customFormat="1">
      <c r="B57" s="358"/>
      <c r="C57" s="354"/>
      <c r="D57" s="354"/>
      <c r="E57" s="354"/>
      <c r="F57" s="354"/>
      <c r="G57" s="1249"/>
      <c r="H57" s="1250"/>
      <c r="I57" s="1253" t="s">
        <v>559</v>
      </c>
      <c r="J57" s="1253"/>
      <c r="K57" s="1244"/>
      <c r="L57" s="1244"/>
      <c r="M57" s="1244"/>
      <c r="N57" s="1246">
        <v>56.4</v>
      </c>
      <c r="O57" s="1244"/>
      <c r="P57" s="359"/>
      <c r="Q57" s="358"/>
    </row>
    <row r="58" spans="1:17" s="357" customFormat="1">
      <c r="A58" s="245"/>
      <c r="B58" s="358"/>
      <c r="C58" s="354"/>
      <c r="D58" s="354"/>
      <c r="E58" s="354"/>
      <c r="F58" s="354"/>
      <c r="G58" s="1251"/>
      <c r="H58" s="1252"/>
      <c r="I58" s="1253"/>
      <c r="J58" s="1253"/>
      <c r="K58" s="1245"/>
      <c r="L58" s="1245"/>
      <c r="M58" s="1245"/>
      <c r="N58" s="1245"/>
      <c r="O58" s="1245"/>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561</v>
      </c>
      <c r="C63" s="246"/>
      <c r="D63" s="246"/>
      <c r="E63" s="246"/>
      <c r="F63" s="246"/>
      <c r="G63" s="246"/>
      <c r="H63" s="246"/>
      <c r="I63" s="246"/>
      <c r="J63" s="246"/>
      <c r="K63" s="246"/>
      <c r="L63" s="246"/>
      <c r="M63" s="246"/>
      <c r="N63" s="246"/>
      <c r="O63" s="246"/>
    </row>
    <row r="64" spans="1:17">
      <c r="B64" s="250"/>
      <c r="C64" s="246"/>
      <c r="D64" s="246"/>
      <c r="E64" s="246"/>
      <c r="F64" s="246"/>
      <c r="G64" s="353" t="s">
        <v>555</v>
      </c>
      <c r="I64" s="354"/>
      <c r="J64" s="354"/>
      <c r="K64" s="354"/>
      <c r="L64" s="246"/>
      <c r="M64" s="246"/>
      <c r="N64" s="246"/>
      <c r="O64" s="246"/>
    </row>
    <row r="65" spans="2:30">
      <c r="B65" s="250"/>
      <c r="C65" s="246"/>
      <c r="D65" s="246"/>
      <c r="E65" s="246"/>
      <c r="F65" s="246"/>
      <c r="G65" s="1221" t="s">
        <v>565</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562</v>
      </c>
      <c r="I71" s="370"/>
      <c r="J71" s="366"/>
      <c r="K71" s="366"/>
      <c r="L71" s="367"/>
      <c r="M71" s="366"/>
      <c r="N71" s="367"/>
      <c r="O71" s="368"/>
    </row>
    <row r="72" spans="2:30">
      <c r="B72" s="250"/>
      <c r="C72" s="246"/>
      <c r="D72" s="246"/>
      <c r="E72" s="246"/>
      <c r="F72" s="246"/>
      <c r="G72" s="1230"/>
      <c r="H72" s="1231"/>
      <c r="I72" s="1231"/>
      <c r="J72" s="1232"/>
      <c r="K72" s="356" t="s">
        <v>520</v>
      </c>
      <c r="L72" s="356" t="s">
        <v>521</v>
      </c>
      <c r="M72" s="356" t="s">
        <v>522</v>
      </c>
      <c r="N72" s="356" t="s">
        <v>523</v>
      </c>
      <c r="O72" s="356" t="s">
        <v>524</v>
      </c>
    </row>
    <row r="73" spans="2:30">
      <c r="B73" s="250"/>
      <c r="C73" s="246"/>
      <c r="D73" s="246"/>
      <c r="E73" s="246"/>
      <c r="F73" s="246"/>
      <c r="G73" s="1233" t="s">
        <v>557</v>
      </c>
      <c r="H73" s="1234"/>
      <c r="I73" s="1239" t="s">
        <v>558</v>
      </c>
      <c r="J73" s="1239"/>
      <c r="K73" s="1254">
        <v>37.5</v>
      </c>
      <c r="L73" s="1254">
        <v>28.2</v>
      </c>
      <c r="M73" s="1242">
        <v>24.7</v>
      </c>
      <c r="N73" s="1242">
        <v>18.3</v>
      </c>
      <c r="O73" s="1242">
        <v>22.2</v>
      </c>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563</v>
      </c>
      <c r="J75" s="1243"/>
      <c r="K75" s="1246">
        <v>11.9</v>
      </c>
      <c r="L75" s="1246">
        <v>11.2</v>
      </c>
      <c r="M75" s="1246">
        <v>9.6999999999999993</v>
      </c>
      <c r="N75" s="1246">
        <v>7.9</v>
      </c>
      <c r="O75" s="1246">
        <v>6.4</v>
      </c>
      <c r="U75" s="245">
        <v>81.2</v>
      </c>
      <c r="W75" s="245">
        <v>87.2</v>
      </c>
      <c r="Y75" s="245">
        <v>99.8</v>
      </c>
      <c r="AA75" s="245">
        <v>109.5</v>
      </c>
      <c r="AC75" s="245">
        <v>115.2</v>
      </c>
    </row>
    <row r="76" spans="2:30">
      <c r="B76" s="250"/>
      <c r="C76" s="246"/>
      <c r="D76" s="246"/>
      <c r="E76" s="246"/>
      <c r="F76" s="246"/>
      <c r="G76" s="1237"/>
      <c r="H76" s="1238"/>
      <c r="I76" s="1243"/>
      <c r="J76" s="1243"/>
      <c r="K76" s="1245"/>
      <c r="L76" s="1245"/>
      <c r="M76" s="1245"/>
      <c r="N76" s="1245"/>
      <c r="O76" s="1245"/>
    </row>
    <row r="77" spans="2:30">
      <c r="B77" s="250"/>
      <c r="C77" s="246"/>
      <c r="D77" s="246"/>
      <c r="E77" s="246"/>
      <c r="F77" s="246"/>
      <c r="G77" s="1247" t="s">
        <v>560</v>
      </c>
      <c r="H77" s="1248"/>
      <c r="I77" s="1243" t="s">
        <v>558</v>
      </c>
      <c r="J77" s="1243"/>
      <c r="K77" s="1254">
        <v>58.2</v>
      </c>
      <c r="L77" s="1254">
        <v>50.3</v>
      </c>
      <c r="M77" s="1242">
        <v>45.9</v>
      </c>
      <c r="N77" s="1242">
        <v>41.5</v>
      </c>
      <c r="O77" s="1242">
        <v>36.6</v>
      </c>
      <c r="R77" s="245">
        <v>12.3</v>
      </c>
      <c r="T77" s="245">
        <v>11.1</v>
      </c>
    </row>
    <row r="78" spans="2:30">
      <c r="B78" s="250"/>
      <c r="C78" s="246"/>
      <c r="D78" s="246"/>
      <c r="E78" s="246"/>
      <c r="F78" s="246"/>
      <c r="G78" s="1249"/>
      <c r="H78" s="1250"/>
      <c r="I78" s="1243"/>
      <c r="J78" s="1243"/>
      <c r="K78" s="1254"/>
      <c r="L78" s="1254"/>
      <c r="M78" s="1242"/>
      <c r="N78" s="1242"/>
      <c r="O78" s="1242"/>
    </row>
    <row r="79" spans="2:30">
      <c r="B79" s="250"/>
      <c r="C79" s="246"/>
      <c r="D79" s="246"/>
      <c r="E79" s="246"/>
      <c r="F79" s="246"/>
      <c r="G79" s="1249"/>
      <c r="H79" s="1250"/>
      <c r="I79" s="1255" t="s">
        <v>563</v>
      </c>
      <c r="J79" s="1253"/>
      <c r="K79" s="1256">
        <v>10.3</v>
      </c>
      <c r="L79" s="1256">
        <v>9.6</v>
      </c>
      <c r="M79" s="1256">
        <v>8.8000000000000007</v>
      </c>
      <c r="N79" s="1256">
        <v>9.6</v>
      </c>
      <c r="O79" s="1256">
        <v>9.1999999999999993</v>
      </c>
      <c r="V79" s="245">
        <v>53.5</v>
      </c>
      <c r="X79" s="245">
        <v>48.2</v>
      </c>
      <c r="Z79" s="245">
        <v>34.200000000000003</v>
      </c>
      <c r="AB79" s="245">
        <v>30.3</v>
      </c>
      <c r="AD79" s="245">
        <v>28.9</v>
      </c>
    </row>
    <row r="80" spans="2:30">
      <c r="B80" s="250"/>
      <c r="C80" s="246"/>
      <c r="D80" s="246"/>
      <c r="E80" s="246"/>
      <c r="F80" s="246"/>
      <c r="G80" s="1251"/>
      <c r="H80" s="1252"/>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519</v>
      </c>
      <c r="G2" s="113"/>
      <c r="H2" s="114"/>
    </row>
    <row r="3" spans="1:8">
      <c r="A3" s="110" t="s">
        <v>512</v>
      </c>
      <c r="B3" s="115"/>
      <c r="C3" s="116"/>
      <c r="D3" s="117">
        <v>81716</v>
      </c>
      <c r="E3" s="118"/>
      <c r="F3" s="119">
        <v>50880</v>
      </c>
      <c r="G3" s="120"/>
      <c r="H3" s="121"/>
    </row>
    <row r="4" spans="1:8">
      <c r="A4" s="122"/>
      <c r="B4" s="123"/>
      <c r="C4" s="124"/>
      <c r="D4" s="125">
        <v>26858</v>
      </c>
      <c r="E4" s="126"/>
      <c r="F4" s="127">
        <v>26879</v>
      </c>
      <c r="G4" s="128"/>
      <c r="H4" s="129"/>
    </row>
    <row r="5" spans="1:8">
      <c r="A5" s="110" t="s">
        <v>514</v>
      </c>
      <c r="B5" s="115"/>
      <c r="C5" s="116"/>
      <c r="D5" s="117">
        <v>88432</v>
      </c>
      <c r="E5" s="118"/>
      <c r="F5" s="119">
        <v>63956</v>
      </c>
      <c r="G5" s="120"/>
      <c r="H5" s="121"/>
    </row>
    <row r="6" spans="1:8">
      <c r="A6" s="122"/>
      <c r="B6" s="123"/>
      <c r="C6" s="124"/>
      <c r="D6" s="125">
        <v>30435</v>
      </c>
      <c r="E6" s="126"/>
      <c r="F6" s="127">
        <v>29239</v>
      </c>
      <c r="G6" s="128"/>
      <c r="H6" s="129"/>
    </row>
    <row r="7" spans="1:8">
      <c r="A7" s="110" t="s">
        <v>515</v>
      </c>
      <c r="B7" s="115"/>
      <c r="C7" s="116"/>
      <c r="D7" s="117">
        <v>115200</v>
      </c>
      <c r="E7" s="118"/>
      <c r="F7" s="119">
        <v>66255</v>
      </c>
      <c r="G7" s="120"/>
      <c r="H7" s="121"/>
    </row>
    <row r="8" spans="1:8">
      <c r="A8" s="122"/>
      <c r="B8" s="123"/>
      <c r="C8" s="124"/>
      <c r="D8" s="125">
        <v>47441</v>
      </c>
      <c r="E8" s="126"/>
      <c r="F8" s="127">
        <v>31822</v>
      </c>
      <c r="G8" s="128"/>
      <c r="H8" s="129"/>
    </row>
    <row r="9" spans="1:8">
      <c r="A9" s="110" t="s">
        <v>516</v>
      </c>
      <c r="B9" s="115"/>
      <c r="C9" s="116"/>
      <c r="D9" s="117">
        <v>109760</v>
      </c>
      <c r="E9" s="118"/>
      <c r="F9" s="119">
        <v>63727</v>
      </c>
      <c r="G9" s="120"/>
      <c r="H9" s="121"/>
    </row>
    <row r="10" spans="1:8">
      <c r="A10" s="122"/>
      <c r="B10" s="123"/>
      <c r="C10" s="124"/>
      <c r="D10" s="125">
        <v>55169</v>
      </c>
      <c r="E10" s="126"/>
      <c r="F10" s="127">
        <v>34577</v>
      </c>
      <c r="G10" s="128"/>
      <c r="H10" s="129"/>
    </row>
    <row r="11" spans="1:8">
      <c r="A11" s="110" t="s">
        <v>517</v>
      </c>
      <c r="B11" s="115"/>
      <c r="C11" s="116"/>
      <c r="D11" s="117">
        <v>106942</v>
      </c>
      <c r="E11" s="118"/>
      <c r="F11" s="119">
        <v>66954</v>
      </c>
      <c r="G11" s="120"/>
      <c r="H11" s="121"/>
    </row>
    <row r="12" spans="1:8">
      <c r="A12" s="122"/>
      <c r="B12" s="123"/>
      <c r="C12" s="130"/>
      <c r="D12" s="125">
        <v>46007</v>
      </c>
      <c r="E12" s="126"/>
      <c r="F12" s="127">
        <v>37305</v>
      </c>
      <c r="G12" s="128"/>
      <c r="H12" s="129"/>
    </row>
    <row r="13" spans="1:8">
      <c r="A13" s="110"/>
      <c r="B13" s="115"/>
      <c r="C13" s="131"/>
      <c r="D13" s="132">
        <v>100410</v>
      </c>
      <c r="E13" s="133"/>
      <c r="F13" s="134">
        <v>62354</v>
      </c>
      <c r="G13" s="135"/>
      <c r="H13" s="121"/>
    </row>
    <row r="14" spans="1:8">
      <c r="A14" s="122"/>
      <c r="B14" s="123"/>
      <c r="C14" s="124"/>
      <c r="D14" s="125">
        <v>41182</v>
      </c>
      <c r="E14" s="126"/>
      <c r="F14" s="127">
        <v>31964</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4.07</v>
      </c>
      <c r="C19" s="136">
        <f>ROUND(VALUE(SUBSTITUTE(実質収支比率等に係る経年分析!G$48,"▲","-")),2)</f>
        <v>2.8</v>
      </c>
      <c r="D19" s="136">
        <f>ROUND(VALUE(SUBSTITUTE(実質収支比率等に係る経年分析!H$48,"▲","-")),2)</f>
        <v>3.51</v>
      </c>
      <c r="E19" s="136">
        <f>ROUND(VALUE(SUBSTITUTE(実質収支比率等に係る経年分析!I$48,"▲","-")),2)</f>
        <v>3.89</v>
      </c>
      <c r="F19" s="136">
        <f>ROUND(VALUE(SUBSTITUTE(実質収支比率等に係る経年分析!J$48,"▲","-")),2)</f>
        <v>4.47</v>
      </c>
    </row>
    <row r="20" spans="1:11">
      <c r="A20" s="136" t="s">
        <v>43</v>
      </c>
      <c r="B20" s="136">
        <f>ROUND(VALUE(SUBSTITUTE(実質収支比率等に係る経年分析!F$47,"▲","-")),2)</f>
        <v>28.52</v>
      </c>
      <c r="C20" s="136">
        <f>ROUND(VALUE(SUBSTITUTE(実質収支比率等に係る経年分析!G$47,"▲","-")),2)</f>
        <v>28.71</v>
      </c>
      <c r="D20" s="136">
        <f>ROUND(VALUE(SUBSTITUTE(実質収支比率等に係る経年分析!H$47,"▲","-")),2)</f>
        <v>28.69</v>
      </c>
      <c r="E20" s="136">
        <f>ROUND(VALUE(SUBSTITUTE(実質収支比率等に係る経年分析!I$47,"▲","-")),2)</f>
        <v>28.1</v>
      </c>
      <c r="F20" s="136">
        <f>ROUND(VALUE(SUBSTITUTE(実質収支比率等に係る経年分析!J$47,"▲","-")),2)</f>
        <v>27.43</v>
      </c>
    </row>
    <row r="21" spans="1:11">
      <c r="A21" s="136" t="s">
        <v>44</v>
      </c>
      <c r="B21" s="136">
        <f>IF(ISNUMBER(VALUE(SUBSTITUTE(実質収支比率等に係る経年分析!F$49,"▲","-"))),ROUND(VALUE(SUBSTITUTE(実質収支比率等に係る経年分析!F$49,"▲","-")),2),NA())</f>
        <v>0.49</v>
      </c>
      <c r="C21" s="136">
        <f>IF(ISNUMBER(VALUE(SUBSTITUTE(実質収支比率等に係る経年分析!G$49,"▲","-"))),ROUND(VALUE(SUBSTITUTE(実質収支比率等に係る経年分析!G$49,"▲","-")),2),NA())</f>
        <v>-3</v>
      </c>
      <c r="D21" s="136">
        <f>IF(ISNUMBER(VALUE(SUBSTITUTE(実質収支比率等に係る経年分析!H$49,"▲","-"))),ROUND(VALUE(SUBSTITUTE(実質収支比率等に係る経年分析!H$49,"▲","-")),2),NA())</f>
        <v>-1.21</v>
      </c>
      <c r="E21" s="136">
        <f>IF(ISNUMBER(VALUE(SUBSTITUTE(実質収支比率等に係る経年分析!I$49,"▲","-"))),ROUND(VALUE(SUBSTITUTE(実質収支比率等に係る経年分析!I$49,"▲","-")),2),NA())</f>
        <v>-1.89</v>
      </c>
      <c r="F21" s="136">
        <f>IF(ISNUMBER(VALUE(SUBSTITUTE(実質収支比率等に係る経年分析!J$49,"▲","-"))),ROUND(VALUE(SUBSTITUTE(実質収支比率等に係る経年分析!J$49,"▲","-")),2),NA())</f>
        <v>-2.62</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農業集落排水事業特別会計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0.01</v>
      </c>
    </row>
    <row r="31" spans="1:11">
      <c r="A31" s="137" t="str">
        <f>IF(連結実質赤字比率に係る赤字・黒字の構成分析!C$39="",NA(),連結実質赤字比率に係る赤字・黒字の構成分析!C$39)</f>
        <v>健康交流館事業特別会計</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0.08</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0.11</v>
      </c>
    </row>
    <row r="32" spans="1:11">
      <c r="A32" s="137" t="str">
        <f>IF(連結実質赤字比率に係る赤字・黒字の構成分析!C$38="",NA(),連結実質赤字比率に係る赤字・黒字の構成分析!C$38)</f>
        <v>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7.0000000000000007E-2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0.09</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0.11</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0.62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0.43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0.61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1.47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1.19</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2.0499999999999998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2.4900000000000002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1.01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2.3199999999999998</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4.07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3.51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3.88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4.47</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7.75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8.86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9.58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10.54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11.53</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2740</v>
      </c>
      <c r="E42" s="138"/>
      <c r="F42" s="138"/>
      <c r="G42" s="138">
        <f>'実質公債費比率（分子）の構造'!L$52</f>
        <v>2723</v>
      </c>
      <c r="H42" s="138"/>
      <c r="I42" s="138"/>
      <c r="J42" s="138">
        <f>'実質公債費比率（分子）の構造'!M$52</f>
        <v>2738</v>
      </c>
      <c r="K42" s="138"/>
      <c r="L42" s="138"/>
      <c r="M42" s="138">
        <f>'実質公債費比率（分子）の構造'!N$52</f>
        <v>2657</v>
      </c>
      <c r="N42" s="138"/>
      <c r="O42" s="138"/>
      <c r="P42" s="138">
        <f>'実質公債費比率（分子）の構造'!O$52</f>
        <v>2552</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6</v>
      </c>
      <c r="C44" s="138"/>
      <c r="D44" s="138"/>
      <c r="E44" s="138">
        <f>'実質公債費比率（分子）の構造'!L$50</f>
        <v>6</v>
      </c>
      <c r="F44" s="138"/>
      <c r="G44" s="138"/>
      <c r="H44" s="138">
        <f>'実質公債費比率（分子）の構造'!M$50</f>
        <v>6</v>
      </c>
      <c r="I44" s="138"/>
      <c r="J44" s="138"/>
      <c r="K44" s="138">
        <f>'実質公債費比率（分子）の構造'!N$50</f>
        <v>6</v>
      </c>
      <c r="L44" s="138"/>
      <c r="M44" s="138"/>
      <c r="N44" s="138">
        <f>'実質公債費比率（分子）の構造'!O$50</f>
        <v>5</v>
      </c>
      <c r="O44" s="138"/>
      <c r="P44" s="138"/>
    </row>
    <row r="45" spans="1:16">
      <c r="A45" s="138" t="s">
        <v>54</v>
      </c>
      <c r="B45" s="138">
        <f>'実質公債費比率（分子）の構造'!K$49</f>
        <v>24</v>
      </c>
      <c r="C45" s="138"/>
      <c r="D45" s="138"/>
      <c r="E45" s="138">
        <f>'実質公債費比率（分子）の構造'!L$49</f>
        <v>13</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c r="A46" s="138" t="s">
        <v>55</v>
      </c>
      <c r="B46" s="138">
        <f>'実質公債費比率（分子）の構造'!K$48</f>
        <v>209</v>
      </c>
      <c r="C46" s="138"/>
      <c r="D46" s="138"/>
      <c r="E46" s="138">
        <f>'実質公債費比率（分子）の構造'!L$48</f>
        <v>187</v>
      </c>
      <c r="F46" s="138"/>
      <c r="G46" s="138"/>
      <c r="H46" s="138">
        <f>'実質公債費比率（分子）の構造'!M$48</f>
        <v>197</v>
      </c>
      <c r="I46" s="138"/>
      <c r="J46" s="138"/>
      <c r="K46" s="138">
        <f>'実質公債費比率（分子）の構造'!N$48</f>
        <v>188</v>
      </c>
      <c r="L46" s="138"/>
      <c r="M46" s="138"/>
      <c r="N46" s="138">
        <f>'実質公債費比率（分子）の構造'!O$48</f>
        <v>165</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3977</v>
      </c>
      <c r="C49" s="138"/>
      <c r="D49" s="138"/>
      <c r="E49" s="138">
        <f>'実質公債費比率（分子）の構造'!L$45</f>
        <v>3774</v>
      </c>
      <c r="F49" s="138"/>
      <c r="G49" s="138"/>
      <c r="H49" s="138">
        <f>'実質公債費比率（分子）の構造'!M$45</f>
        <v>3469</v>
      </c>
      <c r="I49" s="138"/>
      <c r="J49" s="138"/>
      <c r="K49" s="138">
        <f>'実質公債費比率（分子）の構造'!N$45</f>
        <v>3228</v>
      </c>
      <c r="L49" s="138"/>
      <c r="M49" s="138"/>
      <c r="N49" s="138">
        <f>'実質公債費比率（分子）の構造'!O$45</f>
        <v>3059</v>
      </c>
      <c r="O49" s="138"/>
      <c r="P49" s="138"/>
    </row>
    <row r="50" spans="1:16">
      <c r="A50" s="138" t="s">
        <v>59</v>
      </c>
      <c r="B50" s="138" t="e">
        <f>NA()</f>
        <v>#N/A</v>
      </c>
      <c r="C50" s="138">
        <f>IF(ISNUMBER('実質公債費比率（分子）の構造'!K$53),'実質公債費比率（分子）の構造'!K$53,NA())</f>
        <v>1476</v>
      </c>
      <c r="D50" s="138" t="e">
        <f>NA()</f>
        <v>#N/A</v>
      </c>
      <c r="E50" s="138" t="e">
        <f>NA()</f>
        <v>#N/A</v>
      </c>
      <c r="F50" s="138">
        <f>IF(ISNUMBER('実質公債費比率（分子）の構造'!L$53),'実質公債費比率（分子）の構造'!L$53,NA())</f>
        <v>1257</v>
      </c>
      <c r="G50" s="138" t="e">
        <f>NA()</f>
        <v>#N/A</v>
      </c>
      <c r="H50" s="138" t="e">
        <f>NA()</f>
        <v>#N/A</v>
      </c>
      <c r="I50" s="138">
        <f>IF(ISNUMBER('実質公債費比率（分子）の構造'!M$53),'実質公債費比率（分子）の構造'!M$53,NA())</f>
        <v>934</v>
      </c>
      <c r="J50" s="138" t="e">
        <f>NA()</f>
        <v>#N/A</v>
      </c>
      <c r="K50" s="138" t="e">
        <f>NA()</f>
        <v>#N/A</v>
      </c>
      <c r="L50" s="138">
        <f>IF(ISNUMBER('実質公債費比率（分子）の構造'!N$53),'実質公債費比率（分子）の構造'!N$53,NA())</f>
        <v>765</v>
      </c>
      <c r="M50" s="138" t="e">
        <f>NA()</f>
        <v>#N/A</v>
      </c>
      <c r="N50" s="138" t="e">
        <f>NA()</f>
        <v>#N/A</v>
      </c>
      <c r="O50" s="138">
        <f>IF(ISNUMBER('実質公債費比率（分子）の構造'!O$53),'実質公債費比率（分子）の構造'!O$53,NA())</f>
        <v>677</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23057</v>
      </c>
      <c r="E56" s="137"/>
      <c r="F56" s="137"/>
      <c r="G56" s="137">
        <f>'将来負担比率（分子）の構造'!J$52</f>
        <v>22620</v>
      </c>
      <c r="H56" s="137"/>
      <c r="I56" s="137"/>
      <c r="J56" s="137">
        <f>'将来負担比率（分子）の構造'!K$52</f>
        <v>22082</v>
      </c>
      <c r="K56" s="137"/>
      <c r="L56" s="137"/>
      <c r="M56" s="137">
        <f>'将来負担比率（分子）の構造'!L$52</f>
        <v>23253</v>
      </c>
      <c r="N56" s="137"/>
      <c r="O56" s="137"/>
      <c r="P56" s="137">
        <f>'将来負担比率（分子）の構造'!M$52</f>
        <v>23349</v>
      </c>
    </row>
    <row r="57" spans="1:16">
      <c r="A57" s="137" t="s">
        <v>36</v>
      </c>
      <c r="B57" s="137"/>
      <c r="C57" s="137"/>
      <c r="D57" s="137">
        <f>'将来負担比率（分子）の構造'!I$51</f>
        <v>2225</v>
      </c>
      <c r="E57" s="137"/>
      <c r="F57" s="137"/>
      <c r="G57" s="137">
        <f>'将来負担比率（分子）の構造'!J$51</f>
        <v>2008</v>
      </c>
      <c r="H57" s="137"/>
      <c r="I57" s="137"/>
      <c r="J57" s="137">
        <f>'将来負担比率（分子）の構造'!K$51</f>
        <v>1900</v>
      </c>
      <c r="K57" s="137"/>
      <c r="L57" s="137"/>
      <c r="M57" s="137">
        <f>'将来負担比率（分子）の構造'!L$51</f>
        <v>1777</v>
      </c>
      <c r="N57" s="137"/>
      <c r="O57" s="137"/>
      <c r="P57" s="137">
        <f>'将来負担比率（分子）の構造'!M$51</f>
        <v>1638</v>
      </c>
    </row>
    <row r="58" spans="1:16">
      <c r="A58" s="137" t="s">
        <v>35</v>
      </c>
      <c r="B58" s="137"/>
      <c r="C58" s="137"/>
      <c r="D58" s="137">
        <f>'将来負担比率（分子）の構造'!I$50</f>
        <v>7959</v>
      </c>
      <c r="E58" s="137"/>
      <c r="F58" s="137"/>
      <c r="G58" s="137">
        <f>'将来負担比率（分子）の構造'!J$50</f>
        <v>7949</v>
      </c>
      <c r="H58" s="137"/>
      <c r="I58" s="137"/>
      <c r="J58" s="137">
        <f>'将来負担比率（分子）の構造'!K$50</f>
        <v>8258</v>
      </c>
      <c r="K58" s="137"/>
      <c r="L58" s="137"/>
      <c r="M58" s="137">
        <f>'将来負担比率（分子）の構造'!L$50</f>
        <v>7882</v>
      </c>
      <c r="N58" s="137"/>
      <c r="O58" s="137"/>
      <c r="P58" s="137">
        <f>'将来負担比率（分子）の構造'!M$50</f>
        <v>7577</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157</v>
      </c>
      <c r="C61" s="137"/>
      <c r="D61" s="137"/>
      <c r="E61" s="137">
        <f>'将来負担比率（分子）の構造'!J$46</f>
        <v>43</v>
      </c>
      <c r="F61" s="137"/>
      <c r="G61" s="137"/>
      <c r="H61" s="137">
        <f>'将来負担比率（分子）の構造'!K$46</f>
        <v>42</v>
      </c>
      <c r="I61" s="137"/>
      <c r="J61" s="137"/>
      <c r="K61" s="137">
        <f>'将来負担比率（分子）の構造'!L$46</f>
        <v>54</v>
      </c>
      <c r="L61" s="137"/>
      <c r="M61" s="137"/>
      <c r="N61" s="137" t="str">
        <f>'将来負担比率（分子）の構造'!M$46</f>
        <v>-</v>
      </c>
      <c r="O61" s="137"/>
      <c r="P61" s="137"/>
    </row>
    <row r="62" spans="1:16">
      <c r="A62" s="137" t="s">
        <v>29</v>
      </c>
      <c r="B62" s="137">
        <f>'将来負担比率（分子）の構造'!I$45</f>
        <v>4022</v>
      </c>
      <c r="C62" s="137"/>
      <c r="D62" s="137"/>
      <c r="E62" s="137">
        <f>'将来負担比率（分子）の構造'!J$45</f>
        <v>3724</v>
      </c>
      <c r="F62" s="137"/>
      <c r="G62" s="137"/>
      <c r="H62" s="137">
        <f>'将来負担比率（分子）の構造'!K$45</f>
        <v>3387</v>
      </c>
      <c r="I62" s="137"/>
      <c r="J62" s="137"/>
      <c r="K62" s="137">
        <f>'将来負担比率（分子）の構造'!L$45</f>
        <v>3264</v>
      </c>
      <c r="L62" s="137"/>
      <c r="M62" s="137"/>
      <c r="N62" s="137">
        <f>'将来負担比率（分子）の構造'!M$45</f>
        <v>3511</v>
      </c>
      <c r="O62" s="137"/>
      <c r="P62" s="137"/>
    </row>
    <row r="63" spans="1:16">
      <c r="A63" s="137" t="s">
        <v>28</v>
      </c>
      <c r="B63" s="137">
        <f>'将来負担比率（分子）の構造'!I$44</f>
        <v>13</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c r="A64" s="137" t="s">
        <v>27</v>
      </c>
      <c r="B64" s="137">
        <f>'将来負担比率（分子）の構造'!I$43</f>
        <v>3225</v>
      </c>
      <c r="C64" s="137"/>
      <c r="D64" s="137"/>
      <c r="E64" s="137">
        <f>'将来負担比率（分子）の構造'!J$43</f>
        <v>3044</v>
      </c>
      <c r="F64" s="137"/>
      <c r="G64" s="137"/>
      <c r="H64" s="137">
        <f>'将来負担比率（分子）の構造'!K$43</f>
        <v>2572</v>
      </c>
      <c r="I64" s="137"/>
      <c r="J64" s="137"/>
      <c r="K64" s="137">
        <f>'将来負担比率（分子）の構造'!L$43</f>
        <v>2142</v>
      </c>
      <c r="L64" s="137"/>
      <c r="M64" s="137"/>
      <c r="N64" s="137">
        <f>'将来負担比率（分子）の構造'!M$43</f>
        <v>1779</v>
      </c>
      <c r="O64" s="137"/>
      <c r="P64" s="137"/>
    </row>
    <row r="65" spans="1:16">
      <c r="A65" s="137" t="s">
        <v>26</v>
      </c>
      <c r="B65" s="137">
        <f>'将来負担比率（分子）の構造'!I$42</f>
        <v>22</v>
      </c>
      <c r="C65" s="137"/>
      <c r="D65" s="137"/>
      <c r="E65" s="137">
        <f>'将来負担比率（分子）の構造'!J$42</f>
        <v>19</v>
      </c>
      <c r="F65" s="137"/>
      <c r="G65" s="137"/>
      <c r="H65" s="137">
        <f>'将来負担比率（分子）の構造'!K$42</f>
        <v>15</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30496</v>
      </c>
      <c r="C66" s="137"/>
      <c r="D66" s="137"/>
      <c r="E66" s="137">
        <f>'将来負担比率（分子）の構造'!J$41</f>
        <v>29302</v>
      </c>
      <c r="F66" s="137"/>
      <c r="G66" s="137"/>
      <c r="H66" s="137">
        <f>'将来負担比率（分子）の構造'!K$41</f>
        <v>29282</v>
      </c>
      <c r="I66" s="137"/>
      <c r="J66" s="137"/>
      <c r="K66" s="137">
        <f>'将来負担比率（分子）の構造'!L$41</f>
        <v>29733</v>
      </c>
      <c r="L66" s="137"/>
      <c r="M66" s="137"/>
      <c r="N66" s="137">
        <f>'将来負担比率（分子）の構造'!M$41</f>
        <v>30016</v>
      </c>
      <c r="O66" s="137"/>
      <c r="P66" s="137"/>
    </row>
    <row r="67" spans="1:16">
      <c r="A67" s="137" t="s">
        <v>63</v>
      </c>
      <c r="B67" s="137" t="e">
        <f>NA()</f>
        <v>#N/A</v>
      </c>
      <c r="C67" s="137">
        <f>IF(ISNUMBER('将来負担比率（分子）の構造'!I$53), IF('将来負担比率（分子）の構造'!I$53 &lt; 0, 0, '将来負担比率（分子）の構造'!I$53), NA())</f>
        <v>4696</v>
      </c>
      <c r="D67" s="137" t="e">
        <f>NA()</f>
        <v>#N/A</v>
      </c>
      <c r="E67" s="137" t="e">
        <f>NA()</f>
        <v>#N/A</v>
      </c>
      <c r="F67" s="137">
        <f>IF(ISNUMBER('将来負担比率（分子）の構造'!J$53), IF('将来負担比率（分子）の構造'!J$53 &lt; 0, 0, '将来負担比率（分子）の構造'!J$53), NA())</f>
        <v>3555</v>
      </c>
      <c r="G67" s="137" t="e">
        <f>NA()</f>
        <v>#N/A</v>
      </c>
      <c r="H67" s="137" t="e">
        <f>NA()</f>
        <v>#N/A</v>
      </c>
      <c r="I67" s="137">
        <f>IF(ISNUMBER('将来負担比率（分子）の構造'!K$53), IF('将来負担比率（分子）の構造'!K$53 &lt; 0, 0, '将来負担比率（分子）の構造'!K$53), NA())</f>
        <v>3059</v>
      </c>
      <c r="J67" s="137" t="e">
        <f>NA()</f>
        <v>#N/A</v>
      </c>
      <c r="K67" s="137" t="e">
        <f>NA()</f>
        <v>#N/A</v>
      </c>
      <c r="L67" s="137">
        <f>IF(ISNUMBER('将来負担比率（分子）の構造'!L$53), IF('将来負担比率（分子）の構造'!L$53 &lt; 0, 0, '将来負担比率（分子）の構造'!L$53), NA())</f>
        <v>2282</v>
      </c>
      <c r="M67" s="137" t="e">
        <f>NA()</f>
        <v>#N/A</v>
      </c>
      <c r="N67" s="137" t="e">
        <f>NA()</f>
        <v>#N/A</v>
      </c>
      <c r="O67" s="137">
        <f>IF(ISNUMBER('将来負担比率（分子）の構造'!M$53), IF('将来負担比率（分子）の構造'!M$53 &lt; 0, 0, '将来負担比率（分子）の構造'!M$53), NA())</f>
        <v>2742</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2018-10-22T11:16:58Z</cp:lastPrinted>
  <dcterms:created xsi:type="dcterms:W3CDTF">2018-01-24T06:40:38Z</dcterms:created>
  <dcterms:modified xsi:type="dcterms:W3CDTF">2018-11-29T00:09:36Z</dcterms:modified>
</cp:coreProperties>
</file>